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ldPC.cz\Desktop\"/>
    </mc:Choice>
  </mc:AlternateContent>
  <bookViews>
    <workbookView xWindow="0" yWindow="0" windowWidth="28800" windowHeight="12210" activeTab="3"/>
  </bookViews>
  <sheets>
    <sheet name="Seznam ploch " sheetId="4" r:id="rId1"/>
    <sheet name="Seznam rostlin " sheetId="1" r:id="rId2"/>
    <sheet name="Seznam prací výsadbových " sheetId="3" r:id="rId3"/>
    <sheet name="Položkový rozpočet celkem" sheetId="2" r:id="rId4"/>
    <sheet name="Herní prvky" sheetId="5" r:id="rId5"/>
  </sheets>
  <definedNames>
    <definedName name="_xlnm._FilterDatabase" localSheetId="1" hidden="1">'Seznam rostlin '!$A$4:$D$26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2" i="2" l="1"/>
  <c r="F81" i="2"/>
  <c r="F80" i="2"/>
  <c r="F78" i="2"/>
  <c r="F8" i="2" l="1"/>
  <c r="F6" i="2"/>
  <c r="F51" i="2"/>
  <c r="F50" i="2"/>
  <c r="F83" i="2"/>
  <c r="F79" i="2"/>
  <c r="F87" i="2"/>
  <c r="F86" i="2"/>
  <c r="F75" i="2"/>
  <c r="F88" i="2" l="1"/>
  <c r="F84" i="2" l="1"/>
  <c r="F68" i="2"/>
  <c r="F67" i="2"/>
  <c r="F74" i="2"/>
  <c r="F73" i="2"/>
  <c r="F72" i="2"/>
  <c r="F71" i="2"/>
  <c r="F66" i="2"/>
  <c r="F65" i="2"/>
  <c r="F64" i="2"/>
  <c r="F63" i="2"/>
  <c r="F62" i="2"/>
  <c r="F61" i="2"/>
  <c r="F59" i="2"/>
  <c r="F57" i="2"/>
  <c r="F55" i="2"/>
  <c r="F56" i="2"/>
  <c r="F54" i="2"/>
  <c r="F76" i="2" l="1"/>
  <c r="F69" i="2"/>
  <c r="F43" i="2"/>
  <c r="F44" i="2"/>
  <c r="F45" i="2"/>
  <c r="F46" i="2"/>
  <c r="F47" i="2"/>
  <c r="F48" i="2"/>
  <c r="F49" i="2"/>
  <c r="F32" i="2"/>
  <c r="F33" i="2"/>
  <c r="F34" i="2"/>
  <c r="F35" i="2"/>
  <c r="F36" i="2"/>
  <c r="F25" i="2"/>
  <c r="F24" i="2"/>
  <c r="F23" i="2"/>
  <c r="F22" i="2"/>
  <c r="F21" i="2"/>
  <c r="F20" i="2"/>
  <c r="F42" i="2" l="1"/>
  <c r="F41" i="2"/>
  <c r="F40" i="2"/>
  <c r="F39" i="2" s="1"/>
  <c r="F37" i="2" l="1"/>
  <c r="F31" i="2"/>
  <c r="F30" i="2"/>
  <c r="F29" i="2"/>
  <c r="F9" i="2"/>
  <c r="F10" i="2"/>
  <c r="F26" i="2"/>
  <c r="F27" i="2"/>
  <c r="F19" i="2"/>
  <c r="F18" i="2"/>
  <c r="F16" i="2"/>
  <c r="F15" i="2"/>
  <c r="F14" i="2"/>
  <c r="F12" i="2"/>
  <c r="F7" i="2"/>
  <c r="F28" i="2" l="1"/>
  <c r="F5" i="2"/>
  <c r="F52" i="2" s="1"/>
  <c r="C90" i="2" s="1"/>
</calcChain>
</file>

<file path=xl/sharedStrings.xml><?xml version="1.0" encoding="utf-8"?>
<sst xmlns="http://schemas.openxmlformats.org/spreadsheetml/2006/main" count="377" uniqueCount="192">
  <si>
    <t>Název položky</t>
  </si>
  <si>
    <t>MJ</t>
  </si>
  <si>
    <t>množství</t>
  </si>
  <si>
    <t>cena / MJ</t>
  </si>
  <si>
    <t>Celkem</t>
  </si>
  <si>
    <t>Hloub. jamek s výměnou 50% půdy do 1 m3 sv.1:5</t>
  </si>
  <si>
    <t>kus</t>
  </si>
  <si>
    <t>Výsadba dřevin s balem D do 80 cm, v rovině</t>
  </si>
  <si>
    <t>Mulčování rostlin tl. do 0,15 m rovina</t>
  </si>
  <si>
    <t>m2</t>
  </si>
  <si>
    <t>Ukotvení dřeviny kůly D do 10 cm, dl. do 3 m</t>
  </si>
  <si>
    <t>Kůl vyvazovací impregnovaný 250 x 6 cm</t>
  </si>
  <si>
    <t>m3</t>
  </si>
  <si>
    <t>Substrát zahradnický B  VL</t>
  </si>
  <si>
    <t>0,3*2</t>
  </si>
  <si>
    <t>zhotovení závlahové misky</t>
  </si>
  <si>
    <t>ks</t>
  </si>
  <si>
    <t>Příčka spojovací ke kůlům impregnovaná 50 x 6 cm</t>
  </si>
  <si>
    <t>Zalití rostlin vodou plochy do 20 m2</t>
  </si>
  <si>
    <t>Dovoz vody pro zálivku rostlin do 6 km</t>
  </si>
  <si>
    <t>Ošetřování vysazených dřevin soliterních, v rovině</t>
  </si>
  <si>
    <t>Hloub. jamek s výměnou 50% půdy do 0,05 m3, 1:5</t>
  </si>
  <si>
    <t>Výsadba dřevin s balem D do 20 cm, v rovině</t>
  </si>
  <si>
    <t>Ošetření vysázených květin v rovině</t>
  </si>
  <si>
    <t>Terénní modelace, založení trávníku</t>
  </si>
  <si>
    <t>Kč</t>
  </si>
  <si>
    <t xml:space="preserve">K11 vel 20-40 </t>
  </si>
  <si>
    <t xml:space="preserve">150-200 ZB , vícekmen </t>
  </si>
  <si>
    <t>Následná péče</t>
  </si>
  <si>
    <t xml:space="preserve">Cena výsadbové práce celkem bez DPH </t>
  </si>
  <si>
    <t xml:space="preserve">Zpracovala: Ing. Bc. L.Lazarová  </t>
  </si>
  <si>
    <t xml:space="preserve">Samostatná příloha : </t>
  </si>
  <si>
    <t>Datum 5.4.2023</t>
  </si>
  <si>
    <t>Název</t>
  </si>
  <si>
    <t xml:space="preserve">Počet ks </t>
  </si>
  <si>
    <t>Nákupní velikost</t>
  </si>
  <si>
    <t xml:space="preserve">Sortiment </t>
  </si>
  <si>
    <t>KM10-12</t>
  </si>
  <si>
    <t xml:space="preserve">3 bodový  úvaz </t>
  </si>
  <si>
    <t>KM12-14</t>
  </si>
  <si>
    <r>
      <t xml:space="preserve">3. Javor babyka / Acer campestre Elegant </t>
    </r>
    <r>
      <rPr>
        <sz val="11"/>
        <color rgb="FF000000"/>
        <rFont val="Arial"/>
        <family val="2"/>
        <charset val="238"/>
      </rPr>
      <t xml:space="preserve"> </t>
    </r>
  </si>
  <si>
    <t>6. Amelanchier lamarckii / Muchovník Lomarcův  vícekmen</t>
  </si>
  <si>
    <t xml:space="preserve">1 bodový úvaz </t>
  </si>
  <si>
    <t>175 až 200 cm</t>
  </si>
  <si>
    <t xml:space="preserve">vel. 30 až 40 cm  </t>
  </si>
  <si>
    <t xml:space="preserve">keř listnáč </t>
  </si>
  <si>
    <t xml:space="preserve">trvalka </t>
  </si>
  <si>
    <t xml:space="preserve">vel.30cm </t>
  </si>
  <si>
    <t xml:space="preserve">cibuloviny </t>
  </si>
  <si>
    <t xml:space="preserve">Celkem stromů </t>
  </si>
  <si>
    <t xml:space="preserve">268 ks </t>
  </si>
  <si>
    <t xml:space="preserve">14 ks </t>
  </si>
  <si>
    <t xml:space="preserve">Celkem listnatých keřů </t>
  </si>
  <si>
    <t xml:space="preserve">Celkem trvalek </t>
  </si>
  <si>
    <t xml:space="preserve">210 ks  </t>
  </si>
  <si>
    <t xml:space="preserve">150 ks </t>
  </si>
  <si>
    <t xml:space="preserve">Výsadba stromů </t>
  </si>
  <si>
    <t>Zalití rostlin vodou plochy do 40 m2</t>
  </si>
  <si>
    <t xml:space="preserve">Cibuloviny </t>
  </si>
  <si>
    <t>Výsadba trvalek s balem D do 20 cm, v rovině</t>
  </si>
  <si>
    <t>nepožadovaná</t>
  </si>
  <si>
    <t xml:space="preserve">kus </t>
  </si>
  <si>
    <t>Javor babyka / Acer campestre Elegant  KM10-12</t>
  </si>
  <si>
    <t>Malus Rudolf /okrasná jabloň Rudolf  KM10-12</t>
  </si>
  <si>
    <t xml:space="preserve">Amelanchier lamarckii / Muchovník Lomarcův  vícekmen150-200 ZB , vícekmen </t>
  </si>
  <si>
    <t xml:space="preserve">Cornus alba „Sibirica“ /Svída bílá „Sibirica“ </t>
  </si>
  <si>
    <t xml:space="preserve"> Cornus alba „Elegantisima“ /Svída bílá "Elegantisima" </t>
  </si>
  <si>
    <t xml:space="preserve"> Stephanandra insipa Crispa /Korunatka klaná stříhanolistá</t>
  </si>
  <si>
    <t xml:space="preserve">Spirea x bumalda „Antony Waterer“ Tavolník nízký Watererův  </t>
  </si>
  <si>
    <t xml:space="preserve">Cotoneaster dammeri „Eichholtz“/Skalník Damerův </t>
  </si>
  <si>
    <t>Hedera helix /Břečťan K11 vel.20-40</t>
  </si>
  <si>
    <t>Rudbeckia fulgida“Goldstrum“/Třapatka vel.20-40</t>
  </si>
  <si>
    <t>Penisetum alopecuroides/ Dochan vel 20-40</t>
  </si>
  <si>
    <t>Geranium 'Brookside'/Kakost „Brookside vel 20-40</t>
  </si>
  <si>
    <t>.Salvia nemorosa „Caradona“/Šalvěj hajní „Caradona" vel20-40</t>
  </si>
  <si>
    <t>Verbena bonariensis/Sporýš argentinský vel 20-40</t>
  </si>
  <si>
    <t>0,2m2/keř</t>
  </si>
  <si>
    <t>Komunikace</t>
  </si>
  <si>
    <t>Podklad ze štěrkodrti po zhutnění tloušťky 10 cm</t>
  </si>
  <si>
    <t>Podklad z kameniva drceného vel.32-63 mm,tl. 15 cm</t>
  </si>
  <si>
    <t>Kryt chodníku z mlatové vrstvy frakce 0-4, tl.40mm, hutněný</t>
  </si>
  <si>
    <t>Sejmutí ornice s přemístěním do 50 m</t>
  </si>
  <si>
    <t>mlat:100*0,2</t>
  </si>
  <si>
    <t>Odkopávky nezapažené v hor. 2 do 100 m3</t>
  </si>
  <si>
    <t>100*0,2</t>
  </si>
  <si>
    <t>Plošná úprava terénu, nerovnosti do 10 cm v rovině</t>
  </si>
  <si>
    <t>Ornice pro pozemkové úpravy</t>
  </si>
  <si>
    <t>Vodorovné přemístění zemin pro zúrodnění do 50 m</t>
  </si>
  <si>
    <t>Rozprostření ornice v rovině tloušťka 15 cm</t>
  </si>
  <si>
    <t>Osazení záhon.obrubníků pásovina</t>
  </si>
  <si>
    <t>m</t>
  </si>
  <si>
    <t xml:space="preserve">obrubník zahradní materiál MDPE; l = 12 000,0 mm; </t>
  </si>
  <si>
    <t>t</t>
  </si>
  <si>
    <t>Díl:I</t>
  </si>
  <si>
    <t>Díl:II</t>
  </si>
  <si>
    <t xml:space="preserve">Cena zemní práce na komunikaci bez DPH </t>
  </si>
  <si>
    <t xml:space="preserve">Modelace terénu do roviny ve  středu pozemku </t>
  </si>
  <si>
    <t xml:space="preserve">Přesun hmot pro sadovnické a krajin. úpravy do 5km </t>
  </si>
  <si>
    <t>Díl III.</t>
  </si>
  <si>
    <t xml:space="preserve">Přesuny hmot </t>
  </si>
  <si>
    <t xml:space="preserve">Cena zemní práce na přesunech hmot bez DPH </t>
  </si>
  <si>
    <t>Odstranění pařezu</t>
  </si>
  <si>
    <t xml:space="preserve">Osazení záhon.obrubníků z žulové kostky </t>
  </si>
  <si>
    <t xml:space="preserve"> žulové kostky střední 8/11</t>
  </si>
  <si>
    <t>Díl IV.</t>
  </si>
  <si>
    <t xml:space="preserve">Cena mobiliáře  bez DPH </t>
  </si>
  <si>
    <t>Hloubení mokřadu do 50 cm  a modelace svahu pod zastávkou</t>
  </si>
  <si>
    <t xml:space="preserve">Díl.V. </t>
  </si>
  <si>
    <t xml:space="preserve">Zastávka </t>
  </si>
  <si>
    <t>Chemické odplevelení půdy před založením kultury</t>
  </si>
  <si>
    <t xml:space="preserve">m2 </t>
  </si>
  <si>
    <t xml:space="preserve">plocha zámkové dlažby </t>
  </si>
  <si>
    <t xml:space="preserve">plocha štěrková včetně obrubníků </t>
  </si>
  <si>
    <t xml:space="preserve">dle druhu </t>
  </si>
  <si>
    <t xml:space="preserve">Seznam rostlinného materiálu výsadby dětského hřiště obce Jiříkov </t>
  </si>
  <si>
    <t xml:space="preserve">.Iris pseudacorus/Kosatec žlutý </t>
  </si>
  <si>
    <t xml:space="preserve">Lythrum salicaria/ Kyprej vrbice </t>
  </si>
  <si>
    <t xml:space="preserve">Celková cena </t>
  </si>
  <si>
    <t xml:space="preserve">Mlatové plochy </t>
  </si>
  <si>
    <t xml:space="preserve">Plocha hřiště štěpka </t>
  </si>
  <si>
    <t xml:space="preserve">Štěrková plocha </t>
  </si>
  <si>
    <t xml:space="preserve">Zpevněná plocha zámková dlažba </t>
  </si>
  <si>
    <t xml:space="preserve">Délka ocelových obrubníků </t>
  </si>
  <si>
    <t xml:space="preserve">Plocha dřevěného mola </t>
  </si>
  <si>
    <t>Žulová kostka střední 8/11</t>
  </si>
  <si>
    <t xml:space="preserve">Plocha vrbové stavby </t>
  </si>
  <si>
    <t xml:space="preserve">Plocha záhonů </t>
  </si>
  <si>
    <t xml:space="preserve">Plocha mokřadu </t>
  </si>
  <si>
    <t>Objem odvezené zeminy mokřadu (do hloubky50cm)</t>
  </si>
  <si>
    <t xml:space="preserve">Mobiliář </t>
  </si>
  <si>
    <t xml:space="preserve">1. Salix alba „Tristis / Vrba bílá „Tristis“ </t>
  </si>
  <si>
    <t xml:space="preserve">2. Lípa srdčitá / Tilia cordata </t>
  </si>
  <si>
    <t xml:space="preserve">4. Malus Rudolf  / okrasná jabloň Rudolf  </t>
  </si>
  <si>
    <t>5. Prunus avium Plena  / Třešeň ptačí Plena</t>
  </si>
  <si>
    <t>7. Abies coreana / Jedle korejská</t>
  </si>
  <si>
    <t>8. Malus Rudolf / okrasná jabloň Rudolf  vícekmen</t>
  </si>
  <si>
    <t xml:space="preserve">9. Cornus alba „Sibirica“ / Svída bílá „Sibirica“ </t>
  </si>
  <si>
    <t xml:space="preserve">10. Cornus alba „Elegantisima“ / Svída bílá "Elegantisima" </t>
  </si>
  <si>
    <t>11. Hedera helix  / Břečťan</t>
  </si>
  <si>
    <t>12. Stephanandra insipa Crispa / Korunatka klaná stříhanolistá</t>
  </si>
  <si>
    <t xml:space="preserve">13. Spirea x bumalda „Antony Waterer“ / Tavolník nízký Watererův  </t>
  </si>
  <si>
    <t xml:space="preserve">14. Cotoneaster dammeri „Eichholtz“ / Skalník Damerův </t>
  </si>
  <si>
    <t>15.3. Geranium 'Brookside' / Kakost „Brookside</t>
  </si>
  <si>
    <t xml:space="preserve">15.5. Verbena bonariensis / Sporýš argentinský </t>
  </si>
  <si>
    <t xml:space="preserve">16.2. Lythrum salicaria / Kyprej vrbice </t>
  </si>
  <si>
    <t xml:space="preserve">15.6. Jarní cibuloviny narcis </t>
  </si>
  <si>
    <t xml:space="preserve">16.1. Iris pseudacorus / Kosatec žlutý </t>
  </si>
  <si>
    <t xml:space="preserve">15.1. Rudbeckia fulgida“Goldstrum“ / Třapatka </t>
  </si>
  <si>
    <t>15.2. Penisetum alopecuroides / Dochan</t>
  </si>
  <si>
    <t>15.4. Salvia nemorosa „Caradona“ / Šalvěj hajní „Caradona</t>
  </si>
  <si>
    <t>Zhotovení závlahové misky</t>
  </si>
  <si>
    <t xml:space="preserve">Salix alba „Tristis / Vrba bílá „Tristis“ </t>
  </si>
  <si>
    <t>Lípa srdčitá / Tilia cordata KM12-14</t>
  </si>
  <si>
    <t>Malus Rudolf / okrasná jabloň Rudolf  KM10-12</t>
  </si>
  <si>
    <t>Prunus avium Plean / Třešeň ptačí  KM10-12</t>
  </si>
  <si>
    <t>Abies coreana / Jedle korejská  175-200</t>
  </si>
  <si>
    <t xml:space="preserve">Malus Rudolf  / okrasná jabloň Rudolf  vícekmen 150-200 ZB , vícekmen </t>
  </si>
  <si>
    <t>Výsadba keřů</t>
  </si>
  <si>
    <t xml:space="preserve">Výsadba trvalek </t>
  </si>
  <si>
    <t>Hedera helix / Břečťan K11 vel.20-40</t>
  </si>
  <si>
    <t>Rudbeckia fulgida“Goldstrum“ / Třapatka vel.20-40</t>
  </si>
  <si>
    <t>Penisetum alopecuroides/  Dochan vel 20-40</t>
  </si>
  <si>
    <t>Geranium 'Brookside' / Kakost „Brookside vel 20-40</t>
  </si>
  <si>
    <t>.Salvia nemorosa „Caradona“ / Šalvěj hajní „Caradona" vel20-40</t>
  </si>
  <si>
    <t>Verbena bonariensis / Sporýš argentinský vel 20-40</t>
  </si>
  <si>
    <t xml:space="preserve">.Iris pseudacorus / Kosatec žlutý </t>
  </si>
  <si>
    <t xml:space="preserve">Lythrum salicaria / Kyprej vrbice </t>
  </si>
  <si>
    <t>Založení trávníku</t>
  </si>
  <si>
    <t>3 kůly / rostlina</t>
  </si>
  <si>
    <t>100l / sazenice</t>
  </si>
  <si>
    <t xml:space="preserve">Malus Rudolf / okrasná jabloň Rudolf  vícekmen 150-200 ZB , vícekmen </t>
  </si>
  <si>
    <t>Výsadba trvalek</t>
  </si>
  <si>
    <t xml:space="preserve">Rozpočet : Revitalizace funkčních ploch a sídelní zeleně v Jiříkově -dětské hřiště </t>
  </si>
  <si>
    <t xml:space="preserve">Seznam výsadbových prací dětského hřiště obce Jiříkov </t>
  </si>
  <si>
    <t xml:space="preserve">Seznam ploch  dětského hřiště obce Jiříkov </t>
  </si>
  <si>
    <t xml:space="preserve">Obvod kruhu  ze žulové kostky </t>
  </si>
  <si>
    <t xml:space="preserve"> Kamen  soliter o průměru 1-2m </t>
  </si>
  <si>
    <t xml:space="preserve">Cena ostatních ploch bez DPH </t>
  </si>
  <si>
    <t>Kolotoč</t>
  </si>
  <si>
    <t>Vrbová stavba (tunel z proutí)</t>
  </si>
  <si>
    <t>Lezecká pyramida (lanová šplhací věž)</t>
  </si>
  <si>
    <t>Domek s pískovištěm a  skluzavkou</t>
  </si>
  <si>
    <t>vrbová stavba vč. montáže</t>
  </si>
  <si>
    <t>kolotoč vč. montáže</t>
  </si>
  <si>
    <t>lezecká pyramida (lanová šplahací věž) vč. montáže</t>
  </si>
  <si>
    <t>houpačka vč. montáže</t>
  </si>
  <si>
    <t>domek s pískovištěm a skluzavkou vč. montáže</t>
  </si>
  <si>
    <t>Kameny posedové pro část hřiště pro starší děti (cca. 1 t)</t>
  </si>
  <si>
    <t>Typové možnosti herních prvků</t>
  </si>
  <si>
    <t>Houpačka (s hnízdem a baby sedačkou)</t>
  </si>
  <si>
    <t>Příloha č. 4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</si>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</sst>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49" fontId="0" fillId="2" borderId="4" xfId="0" applyNumberFormat="1" applyFill="1" applyBorder="1"/>
    <xf numFmtId="0" fontId="0" fillId="2" borderId="4" xfId="0" applyFill="1" applyBorder="1" applyAlignment="1">
      <alignment horizontal="center"/>
    </xf>
    <xf numFmtId="49" fontId="0" fillId="2" borderId="1" xfId="0" applyNumberFormat="1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0" fontId="0" fillId="2" borderId="10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center" vertical="top" shrinkToFit="1"/>
    </xf>
    <xf numFmtId="0" fontId="0" fillId="0" borderId="2" xfId="0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49" fontId="5" fillId="3" borderId="0" xfId="0" applyNumberFormat="1" applyFont="1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49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2" borderId="1" xfId="0" applyFill="1" applyBorder="1"/>
    <xf numFmtId="49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shrinkToFi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shrinkToFit="1"/>
    </xf>
    <xf numFmtId="49" fontId="0" fillId="0" borderId="1" xfId="0" applyNumberFormat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5" fillId="0" borderId="0" xfId="0" applyFont="1"/>
    <xf numFmtId="0" fontId="9" fillId="0" borderId="1" xfId="0" applyFont="1" applyBorder="1" applyAlignment="1">
      <alignment vertical="center"/>
    </xf>
    <xf numFmtId="0" fontId="6" fillId="0" borderId="1" xfId="0" applyFont="1" applyBorder="1"/>
    <xf numFmtId="0" fontId="3" fillId="0" borderId="8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 shrinkToFit="1"/>
    </xf>
    <xf numFmtId="0" fontId="0" fillId="2" borderId="8" xfId="0" applyFill="1" applyBorder="1" applyAlignment="1">
      <alignment horizontal="left" vertical="top" wrapText="1"/>
    </xf>
    <xf numFmtId="0" fontId="7" fillId="0" borderId="0" xfId="0" applyFont="1"/>
    <xf numFmtId="0" fontId="6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 shrinkToFit="1"/>
    </xf>
    <xf numFmtId="2" fontId="4" fillId="0" borderId="1" xfId="0" applyNumberFormat="1" applyFont="1" applyBorder="1" applyAlignment="1">
      <alignment horizontal="center" vertical="top" wrapText="1" shrinkToFit="1"/>
    </xf>
    <xf numFmtId="2" fontId="0" fillId="2" borderId="10" xfId="0" applyNumberFormat="1" applyFill="1" applyBorder="1" applyAlignment="1">
      <alignment horizontal="center" vertical="top" shrinkToFit="1"/>
    </xf>
    <xf numFmtId="2" fontId="5" fillId="3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horizontal="center" vertical="top" shrinkToFit="1"/>
    </xf>
    <xf numFmtId="4" fontId="0" fillId="2" borderId="1" xfId="0" applyNumberForma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 shrinkToFit="1"/>
    </xf>
    <xf numFmtId="4" fontId="4" fillId="0" borderId="1" xfId="0" applyNumberFormat="1" applyFont="1" applyBorder="1" applyAlignment="1">
      <alignment horizontal="center" vertical="top" wrapText="1" shrinkToFit="1"/>
    </xf>
    <xf numFmtId="4" fontId="0" fillId="2" borderId="10" xfId="0" applyNumberFormat="1" applyFill="1" applyBorder="1" applyAlignment="1">
      <alignment horizontal="center" vertical="top" shrinkToFit="1"/>
    </xf>
    <xf numFmtId="4" fontId="6" fillId="0" borderId="0" xfId="0" applyNumberFormat="1" applyFont="1" applyAlignment="1">
      <alignment horizontal="center"/>
    </xf>
    <xf numFmtId="4" fontId="6" fillId="3" borderId="0" xfId="0" applyNumberFormat="1" applyFont="1" applyFill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 vertical="top" shrinkToFit="1"/>
    </xf>
    <xf numFmtId="2" fontId="0" fillId="0" borderId="1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vertical="center" wrapText="1"/>
    </xf>
    <xf numFmtId="0" fontId="0" fillId="2" borderId="6" xfId="0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0" fillId="2" borderId="9" xfId="0" applyFill="1" applyBorder="1" applyAlignment="1">
      <alignment horizontal="center" vertical="top"/>
    </xf>
    <xf numFmtId="0" fontId="1" fillId="0" borderId="1" xfId="0" applyFont="1" applyBorder="1" applyAlignment="1">
      <alignment horizontal="left" vertical="center"/>
    </xf>
    <xf numFmtId="4" fontId="2" fillId="0" borderId="0" xfId="0" applyNumberFormat="1" applyFont="1" applyAlignment="1">
      <alignment horizontal="center"/>
    </xf>
    <xf numFmtId="4" fontId="0" fillId="0" borderId="3" xfId="0" applyNumberFormat="1" applyBorder="1" applyAlignment="1">
      <alignment horizontal="center" vertical="center"/>
    </xf>
    <xf numFmtId="4" fontId="0" fillId="2" borderId="4" xfId="0" applyNumberForma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6" fillId="3" borderId="0" xfId="0" applyFont="1" applyFill="1" applyAlignment="1">
      <alignment horizontal="left"/>
    </xf>
    <xf numFmtId="4" fontId="0" fillId="0" borderId="2" xfId="0" applyNumberFormat="1" applyBorder="1" applyAlignment="1">
      <alignment horizontal="center" vertical="center"/>
    </xf>
    <xf numFmtId="4" fontId="0" fillId="2" borderId="5" xfId="0" applyNumberFormat="1" applyFill="1" applyBorder="1" applyAlignment="1">
      <alignment horizontal="center"/>
    </xf>
    <xf numFmtId="0" fontId="10" fillId="0" borderId="0" xfId="0" applyFont="1"/>
    <xf numFmtId="0" fontId="6" fillId="3" borderId="0" xfId="0" applyFont="1" applyFill="1"/>
    <xf numFmtId="0" fontId="6" fillId="0" borderId="7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 shrinkToFit="1"/>
    </xf>
    <xf numFmtId="164" fontId="4" fillId="0" borderId="1" xfId="0" applyNumberFormat="1" applyFont="1" applyBorder="1" applyAlignment="1">
      <alignment vertical="top" wrapText="1" shrinkToFit="1"/>
    </xf>
    <xf numFmtId="4" fontId="4" fillId="0" borderId="1" xfId="0" applyNumberFormat="1" applyFont="1" applyBorder="1" applyAlignment="1">
      <alignment vertical="top" wrapText="1" shrinkToFit="1"/>
    </xf>
    <xf numFmtId="4" fontId="6" fillId="3" borderId="6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5</xdr:col>
      <xdr:colOff>289560</xdr:colOff>
      <xdr:row>33</xdr:row>
      <xdr:rowOff>121920</xdr:rowOff>
    </xdr:to>
    <xdr:pic>
      <xdr:nvPicPr>
        <xdr:cNvPr id="3" name="Obrázek 2" descr="KOLOTOČ Monkey´s K 02 | Monkeys.cz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54880"/>
          <a:ext cx="3337560" cy="2499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</xdr:colOff>
      <xdr:row>37</xdr:row>
      <xdr:rowOff>9373</xdr:rowOff>
    </xdr:from>
    <xdr:to>
      <xdr:col>5</xdr:col>
      <xdr:colOff>289560</xdr:colOff>
      <xdr:row>47</xdr:row>
      <xdr:rowOff>38100</xdr:rowOff>
    </xdr:to>
    <xdr:pic>
      <xdr:nvPicPr>
        <xdr:cNvPr id="7" name="Obrázek 6" descr="Vrbový tunel - tunel z živé vrby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6775933"/>
          <a:ext cx="3322320" cy="18575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50</xdr:row>
      <xdr:rowOff>160020</xdr:rowOff>
    </xdr:from>
    <xdr:to>
      <xdr:col>3</xdr:col>
      <xdr:colOff>464821</xdr:colOff>
      <xdr:row>64</xdr:row>
      <xdr:rowOff>130491</xdr:rowOff>
    </xdr:to>
    <xdr:pic>
      <xdr:nvPicPr>
        <xdr:cNvPr id="8" name="Obrázek 7" descr="Lanová šplhací věž 270 cm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0035540"/>
          <a:ext cx="2293620" cy="2530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68</xdr:row>
      <xdr:rowOff>106680</xdr:rowOff>
    </xdr:from>
    <xdr:to>
      <xdr:col>4</xdr:col>
      <xdr:colOff>274320</xdr:colOff>
      <xdr:row>83</xdr:row>
      <xdr:rowOff>76200</xdr:rowOff>
    </xdr:to>
    <xdr:pic>
      <xdr:nvPicPr>
        <xdr:cNvPr id="9" name="Obrázek 8" descr="Dětské hřiště Mansion se skluzavkou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42520"/>
          <a:ext cx="2712720" cy="2712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91866</xdr:rowOff>
    </xdr:from>
    <xdr:to>
      <xdr:col>7</xdr:col>
      <xdr:colOff>553226</xdr:colOff>
      <xdr:row>18</xdr:row>
      <xdr:rowOff>60959</xdr:rowOff>
    </xdr:to>
    <xdr:pic>
      <xdr:nvPicPr>
        <xdr:cNvPr id="10" name="Obrázek 9" descr="https://www.hristehrou.cz/wp-content/uploads/2020/12/AT17150011-0-01-TROJHOUPACKA.png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4806"/>
          <a:ext cx="4820426" cy="2712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F6" sqref="F6"/>
    </sheetView>
  </sheetViews>
  <sheetFormatPr defaultRowHeight="15" x14ac:dyDescent="0.25"/>
  <cols>
    <col min="1" max="1" width="48.85546875" bestFit="1" customWidth="1"/>
    <col min="2" max="3" width="9.140625" style="4"/>
    <col min="5" max="5" width="11.140625" customWidth="1"/>
  </cols>
  <sheetData>
    <row r="1" spans="1:5" x14ac:dyDescent="0.25">
      <c r="A1" s="13" t="s">
        <v>174</v>
      </c>
      <c r="E1" t="s">
        <v>190</v>
      </c>
    </row>
    <row r="2" spans="1:5" x14ac:dyDescent="0.25">
      <c r="A2" s="22" t="s">
        <v>0</v>
      </c>
      <c r="B2" s="23" t="s">
        <v>1</v>
      </c>
      <c r="C2" s="23" t="s">
        <v>2</v>
      </c>
    </row>
    <row r="3" spans="1:5" x14ac:dyDescent="0.25">
      <c r="A3" s="14" t="s">
        <v>118</v>
      </c>
      <c r="B3" s="15" t="s">
        <v>9</v>
      </c>
      <c r="C3" s="15">
        <v>120</v>
      </c>
    </row>
    <row r="4" spans="1:5" x14ac:dyDescent="0.25">
      <c r="A4" s="14" t="s">
        <v>119</v>
      </c>
      <c r="B4" s="15" t="s">
        <v>9</v>
      </c>
      <c r="C4" s="15">
        <v>200</v>
      </c>
    </row>
    <row r="5" spans="1:5" x14ac:dyDescent="0.25">
      <c r="A5" s="14" t="s">
        <v>120</v>
      </c>
      <c r="B5" s="15" t="s">
        <v>9</v>
      </c>
      <c r="C5" s="15">
        <v>7</v>
      </c>
    </row>
    <row r="6" spans="1:5" x14ac:dyDescent="0.25">
      <c r="A6" s="14" t="s">
        <v>121</v>
      </c>
      <c r="B6" s="15" t="s">
        <v>9</v>
      </c>
      <c r="C6" s="15">
        <v>20</v>
      </c>
    </row>
    <row r="7" spans="1:5" x14ac:dyDescent="0.25">
      <c r="A7" s="14" t="s">
        <v>122</v>
      </c>
      <c r="B7" s="15" t="s">
        <v>90</v>
      </c>
      <c r="C7" s="15">
        <v>148</v>
      </c>
    </row>
    <row r="8" spans="1:5" x14ac:dyDescent="0.25">
      <c r="A8" s="14" t="s">
        <v>123</v>
      </c>
      <c r="B8" s="15" t="s">
        <v>9</v>
      </c>
      <c r="C8" s="15">
        <v>6</v>
      </c>
    </row>
    <row r="9" spans="1:5" x14ac:dyDescent="0.25">
      <c r="A9" s="14" t="s">
        <v>124</v>
      </c>
      <c r="B9" s="15" t="s">
        <v>9</v>
      </c>
      <c r="C9" s="15">
        <v>2</v>
      </c>
    </row>
    <row r="10" spans="1:5" x14ac:dyDescent="0.25">
      <c r="A10" s="14" t="s">
        <v>175</v>
      </c>
      <c r="B10" s="15" t="s">
        <v>90</v>
      </c>
      <c r="C10" s="15">
        <v>22.6</v>
      </c>
    </row>
    <row r="11" spans="1:5" x14ac:dyDescent="0.25">
      <c r="A11" s="14" t="s">
        <v>125</v>
      </c>
      <c r="B11" s="15" t="s">
        <v>9</v>
      </c>
      <c r="C11" s="15">
        <v>8</v>
      </c>
    </row>
    <row r="12" spans="1:5" x14ac:dyDescent="0.25">
      <c r="A12" s="14" t="s">
        <v>126</v>
      </c>
      <c r="B12" s="15" t="s">
        <v>9</v>
      </c>
      <c r="C12" s="15">
        <v>300</v>
      </c>
    </row>
    <row r="13" spans="1:5" x14ac:dyDescent="0.25">
      <c r="A13" s="14" t="s">
        <v>127</v>
      </c>
      <c r="B13" s="15" t="s">
        <v>9</v>
      </c>
      <c r="C13" s="15">
        <v>40</v>
      </c>
    </row>
    <row r="14" spans="1:5" x14ac:dyDescent="0.25">
      <c r="A14" s="14" t="s">
        <v>128</v>
      </c>
      <c r="B14" s="15" t="s">
        <v>92</v>
      </c>
      <c r="C14" s="15">
        <v>40</v>
      </c>
    </row>
    <row r="15" spans="1:5" x14ac:dyDescent="0.25">
      <c r="A15" s="14" t="s">
        <v>176</v>
      </c>
      <c r="B15" s="15" t="s">
        <v>92</v>
      </c>
      <c r="C15" s="15">
        <v>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7"/>
  <sheetViews>
    <sheetView topLeftCell="A7" workbookViewId="0">
      <selection activeCell="G9" sqref="G9"/>
    </sheetView>
  </sheetViews>
  <sheetFormatPr defaultRowHeight="15" x14ac:dyDescent="0.25"/>
  <cols>
    <col min="1" max="1" width="69.28515625" bestFit="1" customWidth="1"/>
    <col min="3" max="3" width="19" style="4" bestFit="1" customWidth="1"/>
    <col min="4" max="4" width="18.5703125" style="4" customWidth="1"/>
  </cols>
  <sheetData>
    <row r="1" spans="1:4" x14ac:dyDescent="0.25">
      <c r="A1" s="12" t="s">
        <v>31</v>
      </c>
    </row>
    <row r="2" spans="1:4" x14ac:dyDescent="0.25">
      <c r="A2" s="80" t="s">
        <v>114</v>
      </c>
      <c r="B2" s="81"/>
      <c r="C2" s="81"/>
      <c r="D2" s="81"/>
    </row>
    <row r="4" spans="1:4" x14ac:dyDescent="0.25">
      <c r="A4" s="31" t="s">
        <v>33</v>
      </c>
      <c r="B4" s="32" t="s">
        <v>34</v>
      </c>
      <c r="C4" s="33" t="s">
        <v>35</v>
      </c>
      <c r="D4" s="33" t="s">
        <v>36</v>
      </c>
    </row>
    <row r="5" spans="1:4" x14ac:dyDescent="0.25">
      <c r="A5" s="34" t="s">
        <v>130</v>
      </c>
      <c r="B5" s="15">
        <v>2</v>
      </c>
      <c r="C5" s="15" t="s">
        <v>37</v>
      </c>
      <c r="D5" s="15" t="s">
        <v>38</v>
      </c>
    </row>
    <row r="6" spans="1:4" x14ac:dyDescent="0.25">
      <c r="A6" s="34" t="s">
        <v>131</v>
      </c>
      <c r="B6" s="15">
        <v>1</v>
      </c>
      <c r="C6" s="15" t="s">
        <v>39</v>
      </c>
      <c r="D6" s="15" t="s">
        <v>38</v>
      </c>
    </row>
    <row r="7" spans="1:4" x14ac:dyDescent="0.25">
      <c r="A7" s="34" t="s">
        <v>40</v>
      </c>
      <c r="B7" s="15">
        <v>5</v>
      </c>
      <c r="C7" s="15" t="s">
        <v>37</v>
      </c>
      <c r="D7" s="15" t="s">
        <v>38</v>
      </c>
    </row>
    <row r="8" spans="1:4" x14ac:dyDescent="0.25">
      <c r="A8" s="34" t="s">
        <v>132</v>
      </c>
      <c r="B8" s="15">
        <v>1</v>
      </c>
      <c r="C8" s="15" t="s">
        <v>37</v>
      </c>
      <c r="D8" s="15" t="s">
        <v>38</v>
      </c>
    </row>
    <row r="9" spans="1:4" x14ac:dyDescent="0.25">
      <c r="A9" s="66" t="s">
        <v>133</v>
      </c>
      <c r="B9" s="15">
        <v>1</v>
      </c>
      <c r="C9" s="15" t="s">
        <v>37</v>
      </c>
      <c r="D9" s="15" t="s">
        <v>38</v>
      </c>
    </row>
    <row r="10" spans="1:4" x14ac:dyDescent="0.25">
      <c r="A10" s="34" t="s">
        <v>41</v>
      </c>
      <c r="B10" s="15">
        <v>2</v>
      </c>
      <c r="C10" s="15" t="s">
        <v>27</v>
      </c>
      <c r="D10" s="15" t="s">
        <v>42</v>
      </c>
    </row>
    <row r="11" spans="1:4" x14ac:dyDescent="0.25">
      <c r="A11" s="34" t="s">
        <v>134</v>
      </c>
      <c r="B11" s="15">
        <v>1</v>
      </c>
      <c r="C11" s="15" t="s">
        <v>43</v>
      </c>
      <c r="D11" s="15" t="s">
        <v>42</v>
      </c>
    </row>
    <row r="12" spans="1:4" x14ac:dyDescent="0.25">
      <c r="A12" s="34" t="s">
        <v>135</v>
      </c>
      <c r="B12" s="15">
        <v>1</v>
      </c>
      <c r="C12" s="15" t="s">
        <v>27</v>
      </c>
      <c r="D12" s="15" t="s">
        <v>42</v>
      </c>
    </row>
    <row r="13" spans="1:4" x14ac:dyDescent="0.25">
      <c r="A13" s="35" t="s">
        <v>136</v>
      </c>
      <c r="B13" s="15">
        <v>3</v>
      </c>
      <c r="C13" s="15" t="s">
        <v>44</v>
      </c>
      <c r="D13" s="15" t="s">
        <v>45</v>
      </c>
    </row>
    <row r="14" spans="1:4" x14ac:dyDescent="0.25">
      <c r="A14" s="35" t="s">
        <v>137</v>
      </c>
      <c r="B14" s="15">
        <v>4</v>
      </c>
      <c r="C14" s="15" t="s">
        <v>44</v>
      </c>
      <c r="D14" s="15" t="s">
        <v>45</v>
      </c>
    </row>
    <row r="15" spans="1:4" x14ac:dyDescent="0.25">
      <c r="A15" s="34" t="s">
        <v>138</v>
      </c>
      <c r="B15" s="15">
        <v>60</v>
      </c>
      <c r="C15" s="15" t="s">
        <v>26</v>
      </c>
      <c r="D15" s="15" t="s">
        <v>46</v>
      </c>
    </row>
    <row r="16" spans="1:4" x14ac:dyDescent="0.25">
      <c r="A16" s="34" t="s">
        <v>139</v>
      </c>
      <c r="B16" s="15">
        <v>65</v>
      </c>
      <c r="C16" s="15" t="s">
        <v>47</v>
      </c>
      <c r="D16" s="15" t="s">
        <v>45</v>
      </c>
    </row>
    <row r="17" spans="1:4" x14ac:dyDescent="0.25">
      <c r="A17" s="34" t="s">
        <v>140</v>
      </c>
      <c r="B17" s="15">
        <v>56</v>
      </c>
      <c r="C17" s="15" t="s">
        <v>47</v>
      </c>
      <c r="D17" s="15" t="s">
        <v>45</v>
      </c>
    </row>
    <row r="18" spans="1:4" x14ac:dyDescent="0.25">
      <c r="A18" s="34" t="s">
        <v>141</v>
      </c>
      <c r="B18" s="15">
        <v>140</v>
      </c>
      <c r="C18" s="15" t="s">
        <v>47</v>
      </c>
      <c r="D18" s="15" t="s">
        <v>45</v>
      </c>
    </row>
    <row r="19" spans="1:4" x14ac:dyDescent="0.25">
      <c r="A19" s="35" t="s">
        <v>147</v>
      </c>
      <c r="B19" s="15">
        <v>30</v>
      </c>
      <c r="C19" s="15" t="s">
        <v>26</v>
      </c>
      <c r="D19" s="15" t="s">
        <v>46</v>
      </c>
    </row>
    <row r="20" spans="1:4" x14ac:dyDescent="0.25">
      <c r="A20" s="35" t="s">
        <v>148</v>
      </c>
      <c r="B20" s="15">
        <v>20</v>
      </c>
      <c r="C20" s="15" t="s">
        <v>26</v>
      </c>
      <c r="D20" s="15" t="s">
        <v>46</v>
      </c>
    </row>
    <row r="21" spans="1:4" x14ac:dyDescent="0.25">
      <c r="A21" s="35" t="s">
        <v>142</v>
      </c>
      <c r="B21" s="15">
        <v>30</v>
      </c>
      <c r="C21" s="15" t="s">
        <v>26</v>
      </c>
      <c r="D21" s="15" t="s">
        <v>46</v>
      </c>
    </row>
    <row r="22" spans="1:4" x14ac:dyDescent="0.25">
      <c r="A22" s="35" t="s">
        <v>149</v>
      </c>
      <c r="B22" s="15">
        <v>20</v>
      </c>
      <c r="C22" s="15" t="s">
        <v>26</v>
      </c>
      <c r="D22" s="15" t="s">
        <v>46</v>
      </c>
    </row>
    <row r="23" spans="1:4" x14ac:dyDescent="0.25">
      <c r="A23" s="35" t="s">
        <v>143</v>
      </c>
      <c r="B23" s="15">
        <v>30</v>
      </c>
      <c r="C23" s="15" t="s">
        <v>26</v>
      </c>
      <c r="D23" s="15" t="s">
        <v>46</v>
      </c>
    </row>
    <row r="24" spans="1:4" x14ac:dyDescent="0.25">
      <c r="A24" s="35" t="s">
        <v>145</v>
      </c>
      <c r="B24" s="15">
        <v>150</v>
      </c>
      <c r="C24" s="15" t="s">
        <v>113</v>
      </c>
      <c r="D24" s="15" t="s">
        <v>48</v>
      </c>
    </row>
    <row r="25" spans="1:4" x14ac:dyDescent="0.25">
      <c r="A25" s="35" t="s">
        <v>146</v>
      </c>
      <c r="B25" s="15">
        <v>10</v>
      </c>
      <c r="C25" s="15" t="s">
        <v>26</v>
      </c>
      <c r="D25" s="15" t="s">
        <v>46</v>
      </c>
    </row>
    <row r="26" spans="1:4" x14ac:dyDescent="0.25">
      <c r="A26" s="35" t="s">
        <v>144</v>
      </c>
      <c r="B26" s="15">
        <v>10</v>
      </c>
      <c r="C26" s="15" t="s">
        <v>26</v>
      </c>
      <c r="D26" s="15" t="s">
        <v>46</v>
      </c>
    </row>
    <row r="27" spans="1:4" x14ac:dyDescent="0.25">
      <c r="A27" s="43"/>
      <c r="B27" s="4"/>
      <c r="C27" s="65"/>
    </row>
    <row r="29" spans="1:4" x14ac:dyDescent="0.25">
      <c r="A29" s="37" t="s">
        <v>49</v>
      </c>
      <c r="B29" s="38" t="s">
        <v>51</v>
      </c>
      <c r="C29" s="15"/>
      <c r="D29" s="15"/>
    </row>
    <row r="30" spans="1:4" x14ac:dyDescent="0.25">
      <c r="A30" s="37" t="s">
        <v>52</v>
      </c>
      <c r="B30" s="38" t="s">
        <v>50</v>
      </c>
      <c r="C30" s="15"/>
      <c r="D30" s="15"/>
    </row>
    <row r="31" spans="1:4" x14ac:dyDescent="0.25">
      <c r="A31" s="37" t="s">
        <v>53</v>
      </c>
      <c r="B31" s="38" t="s">
        <v>54</v>
      </c>
      <c r="C31" s="15"/>
      <c r="D31" s="15"/>
    </row>
    <row r="32" spans="1:4" x14ac:dyDescent="0.25">
      <c r="A32" s="37" t="s">
        <v>58</v>
      </c>
      <c r="B32" s="38" t="s">
        <v>55</v>
      </c>
      <c r="C32" s="15"/>
      <c r="D32" s="15"/>
    </row>
    <row r="36" spans="1:1" x14ac:dyDescent="0.25">
      <c r="A36" t="s">
        <v>30</v>
      </c>
    </row>
    <row r="37" spans="1:1" x14ac:dyDescent="0.25">
      <c r="A37" t="s">
        <v>32</v>
      </c>
    </row>
  </sheetData>
  <mergeCells count="1">
    <mergeCell ref="A2:D2"/>
  </mergeCells>
  <pageMargins left="0.7" right="0.7" top="0.78740157499999996" bottom="0.78740157499999996" header="0.3" footer="0.3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7"/>
  <sheetViews>
    <sheetView topLeftCell="A43" zoomScale="130" zoomScaleNormal="130" workbookViewId="0">
      <selection activeCell="F35" sqref="F35"/>
    </sheetView>
  </sheetViews>
  <sheetFormatPr defaultRowHeight="15" x14ac:dyDescent="0.25"/>
  <cols>
    <col min="1" max="1" width="3.42578125" customWidth="1"/>
    <col min="2" max="2" width="38" customWidth="1"/>
    <col min="4" max="4" width="8.85546875" style="47"/>
  </cols>
  <sheetData>
    <row r="1" spans="1:4" s="12" customFormat="1" x14ac:dyDescent="0.25">
      <c r="A1" s="13" t="s">
        <v>173</v>
      </c>
      <c r="B1" s="19"/>
      <c r="C1" s="20"/>
      <c r="D1" s="61"/>
    </row>
    <row r="2" spans="1:4" x14ac:dyDescent="0.25">
      <c r="A2" s="21"/>
      <c r="B2" s="22" t="s">
        <v>0</v>
      </c>
      <c r="C2" s="23" t="s">
        <v>1</v>
      </c>
      <c r="D2" s="62" t="s">
        <v>2</v>
      </c>
    </row>
    <row r="3" spans="1:4" x14ac:dyDescent="0.25">
      <c r="A3" s="24"/>
      <c r="B3" s="7" t="s">
        <v>56</v>
      </c>
      <c r="C3" s="8"/>
      <c r="D3" s="49"/>
    </row>
    <row r="4" spans="1:4" ht="14.45" customHeight="1" x14ac:dyDescent="0.25">
      <c r="A4" s="25">
        <v>1</v>
      </c>
      <c r="B4" s="26" t="s">
        <v>5</v>
      </c>
      <c r="C4" s="27" t="s">
        <v>6</v>
      </c>
      <c r="D4" s="50">
        <v>14</v>
      </c>
    </row>
    <row r="5" spans="1:4" x14ac:dyDescent="0.25">
      <c r="A5" s="25">
        <v>2</v>
      </c>
      <c r="B5" s="26" t="s">
        <v>7</v>
      </c>
      <c r="C5" s="27" t="s">
        <v>6</v>
      </c>
      <c r="D5" s="50">
        <v>14</v>
      </c>
    </row>
    <row r="6" spans="1:4" x14ac:dyDescent="0.25">
      <c r="A6" s="25">
        <v>3</v>
      </c>
      <c r="B6" s="26" t="s">
        <v>8</v>
      </c>
      <c r="C6" s="27" t="s">
        <v>9</v>
      </c>
      <c r="D6" s="50">
        <v>14</v>
      </c>
    </row>
    <row r="7" spans="1:4" x14ac:dyDescent="0.25">
      <c r="A7" s="25">
        <v>4</v>
      </c>
      <c r="B7" s="26" t="s">
        <v>10</v>
      </c>
      <c r="C7" s="27" t="s">
        <v>6</v>
      </c>
      <c r="D7" s="50">
        <v>14</v>
      </c>
    </row>
    <row r="8" spans="1:4" x14ac:dyDescent="0.25">
      <c r="A8" s="25">
        <v>5</v>
      </c>
      <c r="B8" s="26" t="s">
        <v>11</v>
      </c>
      <c r="C8" s="27" t="s">
        <v>6</v>
      </c>
      <c r="D8" s="50">
        <v>34</v>
      </c>
    </row>
    <row r="9" spans="1:4" x14ac:dyDescent="0.25">
      <c r="A9" s="25">
        <v>7</v>
      </c>
      <c r="B9" s="26" t="s">
        <v>13</v>
      </c>
      <c r="C9" s="27" t="s">
        <v>12</v>
      </c>
      <c r="D9" s="50">
        <v>3.3</v>
      </c>
    </row>
    <row r="10" spans="1:4" ht="15" customHeight="1" x14ac:dyDescent="0.25">
      <c r="A10" s="25">
        <v>8</v>
      </c>
      <c r="B10" s="26" t="s">
        <v>150</v>
      </c>
      <c r="C10" s="27" t="s">
        <v>16</v>
      </c>
      <c r="D10" s="50">
        <v>14</v>
      </c>
    </row>
    <row r="11" spans="1:4" x14ac:dyDescent="0.25">
      <c r="A11" s="25">
        <v>9</v>
      </c>
      <c r="B11" s="26" t="s">
        <v>17</v>
      </c>
      <c r="C11" s="27" t="s">
        <v>6</v>
      </c>
      <c r="D11" s="50">
        <v>30</v>
      </c>
    </row>
    <row r="12" spans="1:4" x14ac:dyDescent="0.25">
      <c r="A12" s="25">
        <v>10</v>
      </c>
      <c r="B12" s="26" t="s">
        <v>57</v>
      </c>
      <c r="C12" s="27" t="s">
        <v>12</v>
      </c>
      <c r="D12" s="50">
        <v>2.1</v>
      </c>
    </row>
    <row r="13" spans="1:4" x14ac:dyDescent="0.25">
      <c r="A13" s="25">
        <v>11</v>
      </c>
      <c r="B13" s="26" t="s">
        <v>19</v>
      </c>
      <c r="C13" s="27" t="s">
        <v>12</v>
      </c>
      <c r="D13" s="50">
        <v>2.1</v>
      </c>
    </row>
    <row r="14" spans="1:4" x14ac:dyDescent="0.25">
      <c r="A14" s="25">
        <v>12</v>
      </c>
      <c r="B14" s="26" t="s">
        <v>20</v>
      </c>
      <c r="C14" s="27" t="s">
        <v>6</v>
      </c>
      <c r="D14" s="50">
        <v>14</v>
      </c>
    </row>
    <row r="15" spans="1:4" x14ac:dyDescent="0.25">
      <c r="A15" s="25">
        <v>13</v>
      </c>
      <c r="B15" s="26" t="s">
        <v>151</v>
      </c>
      <c r="C15" s="27" t="s">
        <v>61</v>
      </c>
      <c r="D15" s="50">
        <v>2</v>
      </c>
    </row>
    <row r="16" spans="1:4" x14ac:dyDescent="0.25">
      <c r="A16" s="25">
        <v>14</v>
      </c>
      <c r="B16" s="26" t="s">
        <v>152</v>
      </c>
      <c r="C16" s="27" t="s">
        <v>61</v>
      </c>
      <c r="D16" s="50">
        <v>1</v>
      </c>
    </row>
    <row r="17" spans="1:4" x14ac:dyDescent="0.25">
      <c r="A17" s="25">
        <v>15</v>
      </c>
      <c r="B17" s="26" t="s">
        <v>62</v>
      </c>
      <c r="C17" s="27" t="s">
        <v>61</v>
      </c>
      <c r="D17" s="50">
        <v>5</v>
      </c>
    </row>
    <row r="18" spans="1:4" x14ac:dyDescent="0.25">
      <c r="A18" s="25">
        <v>16</v>
      </c>
      <c r="B18" s="26" t="s">
        <v>153</v>
      </c>
      <c r="C18" s="27" t="s">
        <v>61</v>
      </c>
      <c r="D18" s="50">
        <v>1</v>
      </c>
    </row>
    <row r="19" spans="1:4" x14ac:dyDescent="0.25">
      <c r="A19" s="25">
        <v>17</v>
      </c>
      <c r="B19" s="26" t="s">
        <v>154</v>
      </c>
      <c r="C19" s="27" t="s">
        <v>61</v>
      </c>
      <c r="D19" s="50">
        <v>1</v>
      </c>
    </row>
    <row r="20" spans="1:4" ht="22.5" x14ac:dyDescent="0.25">
      <c r="A20" s="25">
        <v>18</v>
      </c>
      <c r="B20" s="26" t="s">
        <v>64</v>
      </c>
      <c r="C20" s="27" t="s">
        <v>61</v>
      </c>
      <c r="D20" s="50">
        <v>2</v>
      </c>
    </row>
    <row r="21" spans="1:4" x14ac:dyDescent="0.25">
      <c r="A21" s="25">
        <v>19</v>
      </c>
      <c r="B21" s="26" t="s">
        <v>155</v>
      </c>
      <c r="C21" s="27" t="s">
        <v>61</v>
      </c>
      <c r="D21" s="50">
        <v>1</v>
      </c>
    </row>
    <row r="22" spans="1:4" ht="22.5" x14ac:dyDescent="0.25">
      <c r="A22" s="25">
        <v>20</v>
      </c>
      <c r="B22" s="26" t="s">
        <v>156</v>
      </c>
      <c r="C22" s="27" t="s">
        <v>6</v>
      </c>
      <c r="D22" s="50">
        <v>1</v>
      </c>
    </row>
    <row r="23" spans="1:4" x14ac:dyDescent="0.25">
      <c r="A23" s="24"/>
      <c r="B23" s="28" t="s">
        <v>157</v>
      </c>
      <c r="C23" s="29"/>
      <c r="D23" s="63"/>
    </row>
    <row r="24" spans="1:4" x14ac:dyDescent="0.25">
      <c r="A24" s="25">
        <v>21</v>
      </c>
      <c r="B24" s="26" t="s">
        <v>21</v>
      </c>
      <c r="C24" s="27" t="s">
        <v>6</v>
      </c>
      <c r="D24" s="50">
        <v>268</v>
      </c>
    </row>
    <row r="25" spans="1:4" x14ac:dyDescent="0.25">
      <c r="A25" s="25">
        <v>22</v>
      </c>
      <c r="B25" s="26" t="s">
        <v>22</v>
      </c>
      <c r="C25" s="27" t="s">
        <v>6</v>
      </c>
      <c r="D25" s="50">
        <v>268</v>
      </c>
    </row>
    <row r="26" spans="1:4" x14ac:dyDescent="0.25">
      <c r="A26" s="39">
        <v>23</v>
      </c>
      <c r="B26" s="26" t="s">
        <v>65</v>
      </c>
      <c r="C26" s="27" t="s">
        <v>6</v>
      </c>
      <c r="D26" s="50">
        <v>3</v>
      </c>
    </row>
    <row r="27" spans="1:4" ht="22.5" x14ac:dyDescent="0.25">
      <c r="A27" s="39">
        <v>24</v>
      </c>
      <c r="B27" s="26" t="s">
        <v>66</v>
      </c>
      <c r="C27" s="27" t="s">
        <v>6</v>
      </c>
      <c r="D27" s="50">
        <v>4</v>
      </c>
    </row>
    <row r="28" spans="1:4" ht="22.5" x14ac:dyDescent="0.25">
      <c r="A28" s="39">
        <v>25</v>
      </c>
      <c r="B28" s="26" t="s">
        <v>67</v>
      </c>
      <c r="C28" s="27" t="s">
        <v>6</v>
      </c>
      <c r="D28" s="50">
        <v>65</v>
      </c>
    </row>
    <row r="29" spans="1:4" ht="22.5" x14ac:dyDescent="0.25">
      <c r="A29" s="39">
        <v>26</v>
      </c>
      <c r="B29" s="26" t="s">
        <v>68</v>
      </c>
      <c r="C29" s="27" t="s">
        <v>6</v>
      </c>
      <c r="D29" s="50">
        <v>56</v>
      </c>
    </row>
    <row r="30" spans="1:4" x14ac:dyDescent="0.25">
      <c r="A30" s="39">
        <v>27</v>
      </c>
      <c r="B30" s="26" t="s">
        <v>69</v>
      </c>
      <c r="C30" s="27" t="s">
        <v>6</v>
      </c>
      <c r="D30" s="50">
        <v>140</v>
      </c>
    </row>
    <row r="31" spans="1:4" x14ac:dyDescent="0.25">
      <c r="A31" s="25">
        <v>28</v>
      </c>
      <c r="B31" s="26" t="s">
        <v>8</v>
      </c>
      <c r="C31" s="27" t="s">
        <v>9</v>
      </c>
      <c r="D31" s="50">
        <v>150</v>
      </c>
    </row>
    <row r="32" spans="1:4" x14ac:dyDescent="0.25">
      <c r="A32" s="24"/>
      <c r="B32" s="28" t="s">
        <v>158</v>
      </c>
      <c r="C32" s="29"/>
      <c r="D32" s="63"/>
    </row>
    <row r="33" spans="1:4" x14ac:dyDescent="0.25">
      <c r="A33" s="25">
        <v>30</v>
      </c>
      <c r="B33" s="26" t="s">
        <v>21</v>
      </c>
      <c r="C33" s="27" t="s">
        <v>6</v>
      </c>
      <c r="D33" s="50">
        <v>210</v>
      </c>
    </row>
    <row r="34" spans="1:4" x14ac:dyDescent="0.25">
      <c r="A34" s="25">
        <v>31</v>
      </c>
      <c r="B34" s="26" t="s">
        <v>59</v>
      </c>
      <c r="C34" s="27" t="s">
        <v>6</v>
      </c>
      <c r="D34" s="50">
        <v>210</v>
      </c>
    </row>
    <row r="35" spans="1:4" x14ac:dyDescent="0.25">
      <c r="A35" s="25">
        <v>32</v>
      </c>
      <c r="B35" s="26" t="s">
        <v>23</v>
      </c>
      <c r="C35" s="27" t="s">
        <v>9</v>
      </c>
      <c r="D35" s="50">
        <v>75</v>
      </c>
    </row>
    <row r="36" spans="1:4" x14ac:dyDescent="0.25">
      <c r="A36" s="25">
        <v>33</v>
      </c>
      <c r="B36" s="26" t="s">
        <v>159</v>
      </c>
      <c r="C36" s="27" t="s">
        <v>6</v>
      </c>
      <c r="D36" s="50">
        <v>60</v>
      </c>
    </row>
    <row r="37" spans="1:4" x14ac:dyDescent="0.25">
      <c r="A37" s="25">
        <v>34</v>
      </c>
      <c r="B37" s="26" t="s">
        <v>160</v>
      </c>
      <c r="C37" s="27" t="s">
        <v>6</v>
      </c>
      <c r="D37" s="50">
        <v>30</v>
      </c>
    </row>
    <row r="38" spans="1:4" x14ac:dyDescent="0.25">
      <c r="A38" s="25">
        <v>35</v>
      </c>
      <c r="B38" s="26" t="s">
        <v>161</v>
      </c>
      <c r="C38" s="27" t="s">
        <v>6</v>
      </c>
      <c r="D38" s="50">
        <v>30</v>
      </c>
    </row>
    <row r="39" spans="1:4" x14ac:dyDescent="0.25">
      <c r="A39" s="25">
        <v>36</v>
      </c>
      <c r="B39" s="26" t="s">
        <v>162</v>
      </c>
      <c r="C39" s="27" t="s">
        <v>6</v>
      </c>
      <c r="D39" s="50">
        <v>30</v>
      </c>
    </row>
    <row r="40" spans="1:4" ht="22.5" x14ac:dyDescent="0.25">
      <c r="A40" s="25">
        <v>37</v>
      </c>
      <c r="B40" s="26" t="s">
        <v>163</v>
      </c>
      <c r="C40" s="27" t="s">
        <v>6</v>
      </c>
      <c r="D40" s="50">
        <v>30</v>
      </c>
    </row>
    <row r="41" spans="1:4" x14ac:dyDescent="0.25">
      <c r="A41" s="25">
        <v>38</v>
      </c>
      <c r="B41" s="26" t="s">
        <v>164</v>
      </c>
      <c r="C41" s="27" t="s">
        <v>6</v>
      </c>
      <c r="D41" s="50">
        <v>30</v>
      </c>
    </row>
    <row r="42" spans="1:4" x14ac:dyDescent="0.25">
      <c r="A42" s="25">
        <v>39</v>
      </c>
      <c r="B42" s="26" t="s">
        <v>58</v>
      </c>
      <c r="C42" s="27" t="s">
        <v>61</v>
      </c>
      <c r="D42" s="50">
        <v>150</v>
      </c>
    </row>
    <row r="43" spans="1:4" x14ac:dyDescent="0.25">
      <c r="A43" s="25">
        <v>40</v>
      </c>
      <c r="B43" s="26" t="s">
        <v>165</v>
      </c>
      <c r="C43" s="27" t="s">
        <v>6</v>
      </c>
      <c r="D43" s="50">
        <v>10</v>
      </c>
    </row>
    <row r="44" spans="1:4" x14ac:dyDescent="0.25">
      <c r="A44" s="25">
        <v>41</v>
      </c>
      <c r="B44" s="26" t="s">
        <v>166</v>
      </c>
      <c r="C44" s="27" t="s">
        <v>6</v>
      </c>
      <c r="D44" s="50">
        <v>10</v>
      </c>
    </row>
    <row r="45" spans="1:4" x14ac:dyDescent="0.25">
      <c r="A45" s="24"/>
      <c r="B45" s="28" t="s">
        <v>167</v>
      </c>
      <c r="C45" s="29"/>
      <c r="D45" s="63"/>
    </row>
    <row r="46" spans="1:4" x14ac:dyDescent="0.25">
      <c r="A46" s="25">
        <v>42</v>
      </c>
      <c r="B46" s="26" t="s">
        <v>24</v>
      </c>
      <c r="C46" s="27" t="s">
        <v>9</v>
      </c>
      <c r="D46" s="50">
        <v>350</v>
      </c>
    </row>
    <row r="47" spans="1:4" x14ac:dyDescent="0.25">
      <c r="A47" s="13" t="s">
        <v>28</v>
      </c>
      <c r="B47" s="30"/>
      <c r="C47" s="30" t="s">
        <v>60</v>
      </c>
      <c r="D47" s="64"/>
    </row>
    <row r="48" spans="1:4" x14ac:dyDescent="0.25">
      <c r="B48" s="3"/>
      <c r="C48" s="4"/>
    </row>
    <row r="49" spans="2:3" x14ac:dyDescent="0.25">
      <c r="B49" s="3"/>
      <c r="C49" s="4"/>
    </row>
    <row r="50" spans="2:3" x14ac:dyDescent="0.25">
      <c r="B50" s="3"/>
      <c r="C50" s="4"/>
    </row>
    <row r="51" spans="2:3" x14ac:dyDescent="0.25">
      <c r="B51" s="3"/>
      <c r="C51" s="4"/>
    </row>
    <row r="52" spans="2:3" x14ac:dyDescent="0.25">
      <c r="B52" s="3"/>
      <c r="C52" s="4"/>
    </row>
    <row r="53" spans="2:3" x14ac:dyDescent="0.25">
      <c r="B53" s="3"/>
      <c r="C53" s="4"/>
    </row>
    <row r="54" spans="2:3" x14ac:dyDescent="0.25">
      <c r="B54" s="3"/>
      <c r="C54" s="4"/>
    </row>
    <row r="55" spans="2:3" x14ac:dyDescent="0.25">
      <c r="B55" s="3"/>
      <c r="C55" s="4"/>
    </row>
    <row r="56" spans="2:3" x14ac:dyDescent="0.25">
      <c r="B56" s="3"/>
      <c r="C56" s="4"/>
    </row>
    <row r="57" spans="2:3" x14ac:dyDescent="0.25">
      <c r="B57" s="3"/>
      <c r="C57" s="4"/>
    </row>
    <row r="58" spans="2:3" x14ac:dyDescent="0.25">
      <c r="B58" s="3"/>
      <c r="C58" s="4"/>
    </row>
    <row r="59" spans="2:3" x14ac:dyDescent="0.25">
      <c r="B59" s="3"/>
      <c r="C59" s="4"/>
    </row>
    <row r="60" spans="2:3" x14ac:dyDescent="0.25">
      <c r="B60" s="3"/>
      <c r="C60" s="4"/>
    </row>
    <row r="61" spans="2:3" x14ac:dyDescent="0.25">
      <c r="B61" s="3"/>
      <c r="C61" s="4"/>
    </row>
    <row r="62" spans="2:3" x14ac:dyDescent="0.25">
      <c r="B62" s="3"/>
      <c r="C62" s="4"/>
    </row>
    <row r="63" spans="2:3" x14ac:dyDescent="0.25">
      <c r="B63" s="3"/>
      <c r="C63" s="4"/>
    </row>
    <row r="64" spans="2:3" x14ac:dyDescent="0.25">
      <c r="B64" s="3"/>
      <c r="C64" s="4"/>
    </row>
    <row r="65" spans="2:3" x14ac:dyDescent="0.25">
      <c r="B65" s="3"/>
      <c r="C65" s="4"/>
    </row>
    <row r="66" spans="2:3" x14ac:dyDescent="0.25">
      <c r="B66" s="3"/>
      <c r="C66" s="4"/>
    </row>
    <row r="67" spans="2:3" x14ac:dyDescent="0.25">
      <c r="B67" s="3"/>
      <c r="C67" s="4"/>
    </row>
  </sheetData>
  <pageMargins left="0.7" right="0.7" top="0.78740157499999996" bottom="0.78740157499999996" header="0.3" footer="0.3"/>
  <pageSetup paperSize="9" scale="98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tabSelected="1" topLeftCell="A73" zoomScale="120" zoomScaleNormal="120" workbookViewId="0">
      <selection activeCell="K93" sqref="K92:K93"/>
    </sheetView>
  </sheetViews>
  <sheetFormatPr defaultRowHeight="15" x14ac:dyDescent="0.25"/>
  <cols>
    <col min="1" max="1" width="6.28515625" style="4" customWidth="1"/>
    <col min="2" max="2" width="23.140625" bestFit="1" customWidth="1"/>
    <col min="4" max="4" width="8.85546875" style="47"/>
    <col min="5" max="5" width="8.85546875" style="74"/>
    <col min="6" max="6" width="13.7109375" style="74" customWidth="1"/>
  </cols>
  <sheetData>
    <row r="1" spans="1:6" ht="15.75" x14ac:dyDescent="0.25">
      <c r="A1" s="1"/>
      <c r="B1" s="1"/>
      <c r="C1" s="1"/>
      <c r="D1" s="45"/>
      <c r="E1" s="71"/>
      <c r="F1" s="71"/>
    </row>
    <row r="2" spans="1:6" x14ac:dyDescent="0.25">
      <c r="A2" s="70" t="s">
        <v>172</v>
      </c>
      <c r="B2" s="2"/>
      <c r="C2" s="11"/>
      <c r="D2" s="46"/>
      <c r="E2" s="76"/>
      <c r="F2" s="72"/>
    </row>
    <row r="3" spans="1:6" x14ac:dyDescent="0.25">
      <c r="A3" s="44" t="s">
        <v>117</v>
      </c>
      <c r="B3" s="3"/>
      <c r="C3" s="4"/>
      <c r="F3" s="59"/>
    </row>
    <row r="4" spans="1:6" x14ac:dyDescent="0.25">
      <c r="A4" s="6"/>
      <c r="B4" s="5" t="s">
        <v>0</v>
      </c>
      <c r="C4" s="6" t="s">
        <v>1</v>
      </c>
      <c r="D4" s="48" t="s">
        <v>2</v>
      </c>
      <c r="E4" s="77" t="s">
        <v>3</v>
      </c>
      <c r="F4" s="73" t="s">
        <v>4</v>
      </c>
    </row>
    <row r="5" spans="1:6" x14ac:dyDescent="0.25">
      <c r="A5" s="67" t="s">
        <v>93</v>
      </c>
      <c r="B5" s="7" t="s">
        <v>56</v>
      </c>
      <c r="C5" s="8"/>
      <c r="D5" s="49"/>
      <c r="E5" s="55"/>
      <c r="F5" s="55">
        <f>F6+F7+F8+F9+F10+F12+F14+F15+F16+F18+F19+F20+F21+F22+F23+F24+F25+F26+F27</f>
        <v>0</v>
      </c>
    </row>
    <row r="6" spans="1:6" ht="22.5" x14ac:dyDescent="0.25">
      <c r="A6" s="68">
        <v>1</v>
      </c>
      <c r="B6" s="26" t="s">
        <v>5</v>
      </c>
      <c r="C6" s="27" t="s">
        <v>6</v>
      </c>
      <c r="D6" s="50">
        <v>14</v>
      </c>
      <c r="E6" s="56"/>
      <c r="F6" s="56">
        <f>E6*D6</f>
        <v>0</v>
      </c>
    </row>
    <row r="7" spans="1:6" ht="22.5" x14ac:dyDescent="0.25">
      <c r="A7" s="68">
        <v>2</v>
      </c>
      <c r="B7" s="26" t="s">
        <v>7</v>
      </c>
      <c r="C7" s="27" t="s">
        <v>6</v>
      </c>
      <c r="D7" s="50">
        <v>14</v>
      </c>
      <c r="E7" s="56"/>
      <c r="F7" s="56">
        <f>E7*D7</f>
        <v>0</v>
      </c>
    </row>
    <row r="8" spans="1:6" ht="22.5" x14ac:dyDescent="0.25">
      <c r="A8" s="68">
        <v>3</v>
      </c>
      <c r="B8" s="26" t="s">
        <v>8</v>
      </c>
      <c r="C8" s="27" t="s">
        <v>9</v>
      </c>
      <c r="D8" s="50">
        <v>14</v>
      </c>
      <c r="E8" s="56"/>
      <c r="F8" s="56">
        <f>E8*D8</f>
        <v>0</v>
      </c>
    </row>
    <row r="9" spans="1:6" ht="22.5" x14ac:dyDescent="0.25">
      <c r="A9" s="68">
        <v>4</v>
      </c>
      <c r="B9" s="26" t="s">
        <v>10</v>
      </c>
      <c r="C9" s="27" t="s">
        <v>6</v>
      </c>
      <c r="D9" s="50">
        <v>14</v>
      </c>
      <c r="E9" s="56"/>
      <c r="F9" s="56">
        <f>E9*D9</f>
        <v>0</v>
      </c>
    </row>
    <row r="10" spans="1:6" ht="22.5" x14ac:dyDescent="0.25">
      <c r="A10" s="68">
        <v>5</v>
      </c>
      <c r="B10" s="26" t="s">
        <v>11</v>
      </c>
      <c r="C10" s="27" t="s">
        <v>6</v>
      </c>
      <c r="D10" s="50">
        <v>35</v>
      </c>
      <c r="E10" s="56"/>
      <c r="F10" s="56">
        <f>E10*D10</f>
        <v>0</v>
      </c>
    </row>
    <row r="11" spans="1:6" ht="14.45" customHeight="1" x14ac:dyDescent="0.25">
      <c r="A11" s="68"/>
      <c r="B11" s="40" t="s">
        <v>168</v>
      </c>
      <c r="C11" s="41"/>
      <c r="D11" s="51"/>
      <c r="E11" s="57"/>
      <c r="F11" s="57"/>
    </row>
    <row r="12" spans="1:6" x14ac:dyDescent="0.25">
      <c r="A12" s="68">
        <v>7</v>
      </c>
      <c r="B12" s="26" t="s">
        <v>13</v>
      </c>
      <c r="C12" s="27" t="s">
        <v>12</v>
      </c>
      <c r="D12" s="50">
        <v>3.3</v>
      </c>
      <c r="E12" s="56"/>
      <c r="F12" s="56">
        <f>E12*D12</f>
        <v>0</v>
      </c>
    </row>
    <row r="13" spans="1:6" x14ac:dyDescent="0.25">
      <c r="A13" s="68"/>
      <c r="B13" s="40" t="s">
        <v>14</v>
      </c>
      <c r="C13" s="41"/>
      <c r="D13" s="51"/>
      <c r="E13" s="57"/>
      <c r="F13" s="57"/>
    </row>
    <row r="14" spans="1:6" ht="30.4" customHeight="1" x14ac:dyDescent="0.25">
      <c r="A14" s="68">
        <v>8</v>
      </c>
      <c r="B14" s="26" t="s">
        <v>15</v>
      </c>
      <c r="C14" s="27" t="s">
        <v>16</v>
      </c>
      <c r="D14" s="50">
        <v>14</v>
      </c>
      <c r="E14" s="56"/>
      <c r="F14" s="56">
        <f>E14*D14</f>
        <v>0</v>
      </c>
    </row>
    <row r="15" spans="1:6" ht="22.5" x14ac:dyDescent="0.25">
      <c r="A15" s="68">
        <v>9</v>
      </c>
      <c r="B15" s="26" t="s">
        <v>17</v>
      </c>
      <c r="C15" s="27" t="s">
        <v>6</v>
      </c>
      <c r="D15" s="50">
        <v>30</v>
      </c>
      <c r="E15" s="56"/>
      <c r="F15" s="56">
        <f>E15*D15</f>
        <v>0</v>
      </c>
    </row>
    <row r="16" spans="1:6" ht="22.5" x14ac:dyDescent="0.25">
      <c r="A16" s="68">
        <v>10</v>
      </c>
      <c r="B16" s="26" t="s">
        <v>18</v>
      </c>
      <c r="C16" s="27" t="s">
        <v>12</v>
      </c>
      <c r="D16" s="50">
        <v>2.1</v>
      </c>
      <c r="E16" s="56"/>
      <c r="F16" s="56">
        <f>E16*D16</f>
        <v>0</v>
      </c>
    </row>
    <row r="17" spans="1:6" ht="14.45" customHeight="1" x14ac:dyDescent="0.25">
      <c r="A17" s="68"/>
      <c r="B17" s="40" t="s">
        <v>169</v>
      </c>
      <c r="C17" s="41"/>
      <c r="D17" s="51"/>
      <c r="E17" s="57"/>
      <c r="F17" s="57"/>
    </row>
    <row r="18" spans="1:6" ht="22.5" x14ac:dyDescent="0.25">
      <c r="A18" s="68">
        <v>11</v>
      </c>
      <c r="B18" s="26" t="s">
        <v>19</v>
      </c>
      <c r="C18" s="27" t="s">
        <v>12</v>
      </c>
      <c r="D18" s="50">
        <v>2.1</v>
      </c>
      <c r="E18" s="56"/>
      <c r="F18" s="56">
        <f t="shared" ref="F18:F27" si="0">E18*D18</f>
        <v>0</v>
      </c>
    </row>
    <row r="19" spans="1:6" ht="22.5" x14ac:dyDescent="0.25">
      <c r="A19" s="68">
        <v>12</v>
      </c>
      <c r="B19" s="26" t="s">
        <v>20</v>
      </c>
      <c r="C19" s="27" t="s">
        <v>6</v>
      </c>
      <c r="D19" s="50">
        <v>14</v>
      </c>
      <c r="E19" s="56"/>
      <c r="F19" s="56">
        <f t="shared" si="0"/>
        <v>0</v>
      </c>
    </row>
    <row r="20" spans="1:6" ht="22.5" x14ac:dyDescent="0.25">
      <c r="A20" s="68">
        <v>13</v>
      </c>
      <c r="B20" s="26" t="s">
        <v>151</v>
      </c>
      <c r="C20" s="27" t="s">
        <v>6</v>
      </c>
      <c r="D20" s="50">
        <v>2</v>
      </c>
      <c r="E20" s="56"/>
      <c r="F20" s="56">
        <f t="shared" si="0"/>
        <v>0</v>
      </c>
    </row>
    <row r="21" spans="1:6" ht="22.5" x14ac:dyDescent="0.25">
      <c r="A21" s="68">
        <v>14</v>
      </c>
      <c r="B21" s="26" t="s">
        <v>152</v>
      </c>
      <c r="C21" s="27" t="s">
        <v>6</v>
      </c>
      <c r="D21" s="50">
        <v>1</v>
      </c>
      <c r="E21" s="56"/>
      <c r="F21" s="56">
        <f t="shared" si="0"/>
        <v>0</v>
      </c>
    </row>
    <row r="22" spans="1:6" ht="22.5" x14ac:dyDescent="0.25">
      <c r="A22" s="68">
        <v>15</v>
      </c>
      <c r="B22" s="26" t="s">
        <v>62</v>
      </c>
      <c r="C22" s="27" t="s">
        <v>6</v>
      </c>
      <c r="D22" s="50">
        <v>5</v>
      </c>
      <c r="E22" s="56"/>
      <c r="F22" s="56">
        <f t="shared" si="0"/>
        <v>0</v>
      </c>
    </row>
    <row r="23" spans="1:6" ht="22.5" x14ac:dyDescent="0.25">
      <c r="A23" s="68">
        <v>16</v>
      </c>
      <c r="B23" s="26" t="s">
        <v>63</v>
      </c>
      <c r="C23" s="27" t="s">
        <v>6</v>
      </c>
      <c r="D23" s="50">
        <v>1</v>
      </c>
      <c r="E23" s="56"/>
      <c r="F23" s="56">
        <f t="shared" si="0"/>
        <v>0</v>
      </c>
    </row>
    <row r="24" spans="1:6" ht="22.5" x14ac:dyDescent="0.25">
      <c r="A24" s="68">
        <v>17</v>
      </c>
      <c r="B24" s="26" t="s">
        <v>154</v>
      </c>
      <c r="C24" s="27" t="s">
        <v>6</v>
      </c>
      <c r="D24" s="50">
        <v>1</v>
      </c>
      <c r="E24" s="56"/>
      <c r="F24" s="56">
        <f t="shared" si="0"/>
        <v>0</v>
      </c>
    </row>
    <row r="25" spans="1:6" ht="45" x14ac:dyDescent="0.25">
      <c r="A25" s="68">
        <v>18</v>
      </c>
      <c r="B25" s="26" t="s">
        <v>64</v>
      </c>
      <c r="C25" s="27" t="s">
        <v>6</v>
      </c>
      <c r="D25" s="50">
        <v>2</v>
      </c>
      <c r="E25" s="56"/>
      <c r="F25" s="56">
        <f t="shared" si="0"/>
        <v>0</v>
      </c>
    </row>
    <row r="26" spans="1:6" s="36" customFormat="1" ht="22.5" x14ac:dyDescent="0.25">
      <c r="A26" s="68">
        <v>19</v>
      </c>
      <c r="B26" s="26" t="s">
        <v>155</v>
      </c>
      <c r="C26" s="27" t="s">
        <v>6</v>
      </c>
      <c r="D26" s="50">
        <v>1</v>
      </c>
      <c r="E26" s="56"/>
      <c r="F26" s="56">
        <f t="shared" si="0"/>
        <v>0</v>
      </c>
    </row>
    <row r="27" spans="1:6" s="36" customFormat="1" ht="33.75" x14ac:dyDescent="0.25">
      <c r="A27" s="68">
        <v>20</v>
      </c>
      <c r="B27" s="26" t="s">
        <v>170</v>
      </c>
      <c r="C27" s="27" t="s">
        <v>6</v>
      </c>
      <c r="D27" s="50">
        <v>1</v>
      </c>
      <c r="E27" s="56"/>
      <c r="F27" s="56">
        <f t="shared" si="0"/>
        <v>0</v>
      </c>
    </row>
    <row r="28" spans="1:6" x14ac:dyDescent="0.25">
      <c r="A28" s="69"/>
      <c r="B28" s="9" t="s">
        <v>157</v>
      </c>
      <c r="C28" s="10"/>
      <c r="D28" s="52"/>
      <c r="E28" s="58"/>
      <c r="F28" s="58">
        <f>SUM(F29:F37)</f>
        <v>0</v>
      </c>
    </row>
    <row r="29" spans="1:6" ht="22.5" x14ac:dyDescent="0.25">
      <c r="A29" s="68">
        <v>21</v>
      </c>
      <c r="B29" s="26" t="s">
        <v>21</v>
      </c>
      <c r="C29" s="27" t="s">
        <v>6</v>
      </c>
      <c r="D29" s="50">
        <v>268</v>
      </c>
      <c r="E29" s="56"/>
      <c r="F29" s="56">
        <f t="shared" ref="F29:F37" si="1">E29*D29</f>
        <v>0</v>
      </c>
    </row>
    <row r="30" spans="1:6" ht="22.5" x14ac:dyDescent="0.25">
      <c r="A30" s="68">
        <v>22</v>
      </c>
      <c r="B30" s="26" t="s">
        <v>22</v>
      </c>
      <c r="C30" s="27" t="s">
        <v>6</v>
      </c>
      <c r="D30" s="50">
        <v>268</v>
      </c>
      <c r="E30" s="56"/>
      <c r="F30" s="56">
        <f t="shared" si="1"/>
        <v>0</v>
      </c>
    </row>
    <row r="31" spans="1:6" ht="22.5" x14ac:dyDescent="0.25">
      <c r="A31" s="68">
        <v>23</v>
      </c>
      <c r="B31" s="26" t="s">
        <v>23</v>
      </c>
      <c r="C31" s="27" t="s">
        <v>9</v>
      </c>
      <c r="D31" s="50">
        <v>268</v>
      </c>
      <c r="E31" s="56"/>
      <c r="F31" s="56">
        <f t="shared" si="1"/>
        <v>0</v>
      </c>
    </row>
    <row r="32" spans="1:6" ht="22.5" x14ac:dyDescent="0.25">
      <c r="A32" s="68">
        <v>24</v>
      </c>
      <c r="B32" s="26" t="s">
        <v>65</v>
      </c>
      <c r="C32" s="27" t="s">
        <v>61</v>
      </c>
      <c r="D32" s="50">
        <v>3</v>
      </c>
      <c r="E32" s="56"/>
      <c r="F32" s="56">
        <f t="shared" si="1"/>
        <v>0</v>
      </c>
    </row>
    <row r="33" spans="1:6" ht="22.5" x14ac:dyDescent="0.25">
      <c r="A33" s="68">
        <v>25</v>
      </c>
      <c r="B33" s="26" t="s">
        <v>66</v>
      </c>
      <c r="C33" s="27" t="s">
        <v>61</v>
      </c>
      <c r="D33" s="50">
        <v>4</v>
      </c>
      <c r="E33" s="56"/>
      <c r="F33" s="56">
        <f t="shared" si="1"/>
        <v>0</v>
      </c>
    </row>
    <row r="34" spans="1:6" ht="22.5" x14ac:dyDescent="0.25">
      <c r="A34" s="68">
        <v>26</v>
      </c>
      <c r="B34" s="26" t="s">
        <v>67</v>
      </c>
      <c r="C34" s="27" t="s">
        <v>61</v>
      </c>
      <c r="D34" s="50">
        <v>65</v>
      </c>
      <c r="E34" s="56"/>
      <c r="F34" s="56">
        <f t="shared" si="1"/>
        <v>0</v>
      </c>
    </row>
    <row r="35" spans="1:6" ht="33.75" x14ac:dyDescent="0.25">
      <c r="A35" s="68">
        <v>27</v>
      </c>
      <c r="B35" s="26" t="s">
        <v>68</v>
      </c>
      <c r="C35" s="27" t="s">
        <v>61</v>
      </c>
      <c r="D35" s="50">
        <v>56</v>
      </c>
      <c r="E35" s="56"/>
      <c r="F35" s="56">
        <f t="shared" si="1"/>
        <v>0</v>
      </c>
    </row>
    <row r="36" spans="1:6" ht="22.5" x14ac:dyDescent="0.25">
      <c r="A36" s="68">
        <v>28</v>
      </c>
      <c r="B36" s="26" t="s">
        <v>69</v>
      </c>
      <c r="C36" s="27" t="s">
        <v>61</v>
      </c>
      <c r="D36" s="50">
        <v>140</v>
      </c>
      <c r="E36" s="56"/>
      <c r="F36" s="56">
        <f t="shared" si="1"/>
        <v>0</v>
      </c>
    </row>
    <row r="37" spans="1:6" ht="22.5" x14ac:dyDescent="0.25">
      <c r="A37" s="68">
        <v>29</v>
      </c>
      <c r="B37" s="26" t="s">
        <v>8</v>
      </c>
      <c r="C37" s="27" t="s">
        <v>9</v>
      </c>
      <c r="D37" s="50">
        <v>107</v>
      </c>
      <c r="E37" s="56"/>
      <c r="F37" s="56">
        <f t="shared" si="1"/>
        <v>0</v>
      </c>
    </row>
    <row r="38" spans="1:6" x14ac:dyDescent="0.25">
      <c r="A38" s="68"/>
      <c r="B38" s="40" t="s">
        <v>76</v>
      </c>
      <c r="C38" s="41"/>
      <c r="D38" s="51"/>
      <c r="E38" s="56"/>
      <c r="F38" s="57"/>
    </row>
    <row r="39" spans="1:6" x14ac:dyDescent="0.25">
      <c r="A39" s="69"/>
      <c r="B39" s="9" t="s">
        <v>171</v>
      </c>
      <c r="C39" s="10"/>
      <c r="D39" s="52"/>
      <c r="E39" s="58"/>
      <c r="F39" s="58">
        <f>SUM(F40:F51)</f>
        <v>0</v>
      </c>
    </row>
    <row r="40" spans="1:6" ht="22.5" x14ac:dyDescent="0.25">
      <c r="A40" s="68">
        <v>31</v>
      </c>
      <c r="B40" s="26" t="s">
        <v>21</v>
      </c>
      <c r="C40" s="27" t="s">
        <v>6</v>
      </c>
      <c r="D40" s="50">
        <v>210</v>
      </c>
      <c r="E40" s="56"/>
      <c r="F40" s="56">
        <f t="shared" ref="F40:F51" si="2">E40*D40</f>
        <v>0</v>
      </c>
    </row>
    <row r="41" spans="1:6" ht="22.5" x14ac:dyDescent="0.25">
      <c r="A41" s="68">
        <v>32</v>
      </c>
      <c r="B41" s="26" t="s">
        <v>22</v>
      </c>
      <c r="C41" s="27" t="s">
        <v>6</v>
      </c>
      <c r="D41" s="50">
        <v>210</v>
      </c>
      <c r="E41" s="56"/>
      <c r="F41" s="56">
        <f t="shared" si="2"/>
        <v>0</v>
      </c>
    </row>
    <row r="42" spans="1:6" ht="22.5" x14ac:dyDescent="0.25">
      <c r="A42" s="68">
        <v>33</v>
      </c>
      <c r="B42" s="26" t="s">
        <v>23</v>
      </c>
      <c r="C42" s="27" t="s">
        <v>9</v>
      </c>
      <c r="D42" s="50">
        <v>210</v>
      </c>
      <c r="E42" s="56"/>
      <c r="F42" s="56">
        <f t="shared" si="2"/>
        <v>0</v>
      </c>
    </row>
    <row r="43" spans="1:6" ht="22.5" x14ac:dyDescent="0.25">
      <c r="A43" s="68">
        <v>34</v>
      </c>
      <c r="B43" s="26" t="s">
        <v>70</v>
      </c>
      <c r="C43" s="27" t="s">
        <v>6</v>
      </c>
      <c r="D43" s="50">
        <v>60</v>
      </c>
      <c r="E43" s="56"/>
      <c r="F43" s="56">
        <f t="shared" si="2"/>
        <v>0</v>
      </c>
    </row>
    <row r="44" spans="1:6" ht="33.75" x14ac:dyDescent="0.25">
      <c r="A44" s="68">
        <v>35</v>
      </c>
      <c r="B44" s="26" t="s">
        <v>71</v>
      </c>
      <c r="C44" s="27" t="s">
        <v>6</v>
      </c>
      <c r="D44" s="50">
        <v>30</v>
      </c>
      <c r="E44" s="56"/>
      <c r="F44" s="56">
        <f t="shared" si="2"/>
        <v>0</v>
      </c>
    </row>
    <row r="45" spans="1:6" ht="22.5" x14ac:dyDescent="0.25">
      <c r="A45" s="68">
        <v>36</v>
      </c>
      <c r="B45" s="26" t="s">
        <v>72</v>
      </c>
      <c r="C45" s="27" t="s">
        <v>6</v>
      </c>
      <c r="D45" s="50">
        <v>20</v>
      </c>
      <c r="E45" s="56"/>
      <c r="F45" s="56">
        <f t="shared" si="2"/>
        <v>0</v>
      </c>
    </row>
    <row r="46" spans="1:6" ht="22.5" x14ac:dyDescent="0.25">
      <c r="A46" s="68">
        <v>37</v>
      </c>
      <c r="B46" s="26" t="s">
        <v>73</v>
      </c>
      <c r="C46" s="27" t="s">
        <v>6</v>
      </c>
      <c r="D46" s="50">
        <v>30</v>
      </c>
      <c r="E46" s="56"/>
      <c r="F46" s="56">
        <f t="shared" si="2"/>
        <v>0</v>
      </c>
    </row>
    <row r="47" spans="1:6" s="36" customFormat="1" ht="33.75" x14ac:dyDescent="0.25">
      <c r="A47" s="68">
        <v>38</v>
      </c>
      <c r="B47" s="26" t="s">
        <v>74</v>
      </c>
      <c r="C47" s="27" t="s">
        <v>6</v>
      </c>
      <c r="D47" s="50">
        <v>20</v>
      </c>
      <c r="E47" s="56"/>
      <c r="F47" s="56">
        <f t="shared" si="2"/>
        <v>0</v>
      </c>
    </row>
    <row r="48" spans="1:6" s="36" customFormat="1" ht="22.5" x14ac:dyDescent="0.25">
      <c r="A48" s="68">
        <v>39</v>
      </c>
      <c r="B48" s="26" t="s">
        <v>75</v>
      </c>
      <c r="C48" s="27" t="s">
        <v>6</v>
      </c>
      <c r="D48" s="50">
        <v>30</v>
      </c>
      <c r="E48" s="56"/>
      <c r="F48" s="56">
        <f t="shared" si="2"/>
        <v>0</v>
      </c>
    </row>
    <row r="49" spans="1:6" s="36" customFormat="1" x14ac:dyDescent="0.25">
      <c r="A49" s="68">
        <v>40</v>
      </c>
      <c r="B49" s="26" t="s">
        <v>58</v>
      </c>
      <c r="C49" s="27" t="s">
        <v>6</v>
      </c>
      <c r="D49" s="50">
        <v>150</v>
      </c>
      <c r="E49" s="56"/>
      <c r="F49" s="56">
        <f t="shared" si="2"/>
        <v>0</v>
      </c>
    </row>
    <row r="50" spans="1:6" s="36" customFormat="1" ht="22.5" x14ac:dyDescent="0.25">
      <c r="A50" s="68">
        <v>41</v>
      </c>
      <c r="B50" s="26" t="s">
        <v>115</v>
      </c>
      <c r="C50" s="27" t="s">
        <v>6</v>
      </c>
      <c r="D50" s="50">
        <v>10</v>
      </c>
      <c r="E50" s="56"/>
      <c r="F50" s="56">
        <f t="shared" si="2"/>
        <v>0</v>
      </c>
    </row>
    <row r="51" spans="1:6" s="36" customFormat="1" x14ac:dyDescent="0.25">
      <c r="A51" s="68">
        <v>42</v>
      </c>
      <c r="B51" s="26" t="s">
        <v>116</v>
      </c>
      <c r="C51" s="27" t="s">
        <v>61</v>
      </c>
      <c r="D51" s="50">
        <v>10</v>
      </c>
      <c r="E51" s="56"/>
      <c r="F51" s="56">
        <f t="shared" si="2"/>
        <v>0</v>
      </c>
    </row>
    <row r="52" spans="1:6" x14ac:dyDescent="0.25">
      <c r="A52" s="75" t="s">
        <v>29</v>
      </c>
      <c r="B52" s="16"/>
      <c r="C52" s="17"/>
      <c r="D52" s="53"/>
      <c r="E52" s="60" t="s">
        <v>25</v>
      </c>
      <c r="F52" s="60">
        <f>F5+F28+F39</f>
        <v>0</v>
      </c>
    </row>
    <row r="53" spans="1:6" x14ac:dyDescent="0.25">
      <c r="A53" s="69" t="s">
        <v>94</v>
      </c>
      <c r="B53" s="9" t="s">
        <v>77</v>
      </c>
    </row>
    <row r="54" spans="1:6" ht="22.5" x14ac:dyDescent="0.25">
      <c r="A54" s="68">
        <v>43</v>
      </c>
      <c r="B54" s="26" t="s">
        <v>78</v>
      </c>
      <c r="C54" s="27" t="s">
        <v>9</v>
      </c>
      <c r="D54" s="50">
        <v>120</v>
      </c>
      <c r="E54" s="56"/>
      <c r="F54" s="56">
        <f>E54*D54</f>
        <v>0</v>
      </c>
    </row>
    <row r="55" spans="1:6" ht="22.5" x14ac:dyDescent="0.25">
      <c r="A55" s="68">
        <v>44</v>
      </c>
      <c r="B55" s="26" t="s">
        <v>79</v>
      </c>
      <c r="C55" s="27" t="s">
        <v>9</v>
      </c>
      <c r="D55" s="50">
        <v>120</v>
      </c>
      <c r="E55" s="56"/>
      <c r="F55" s="56">
        <f>E55*D55</f>
        <v>0</v>
      </c>
    </row>
    <row r="56" spans="1:6" ht="22.5" x14ac:dyDescent="0.25">
      <c r="A56" s="68">
        <v>45</v>
      </c>
      <c r="B56" s="26" t="s">
        <v>80</v>
      </c>
      <c r="C56" s="27" t="s">
        <v>9</v>
      </c>
      <c r="D56" s="50">
        <v>120</v>
      </c>
      <c r="E56" s="56"/>
      <c r="F56" s="56">
        <f>E56*D56</f>
        <v>0</v>
      </c>
    </row>
    <row r="57" spans="1:6" ht="22.5" x14ac:dyDescent="0.25">
      <c r="A57" s="68">
        <v>46</v>
      </c>
      <c r="B57" s="26" t="s">
        <v>81</v>
      </c>
      <c r="C57" s="27" t="s">
        <v>12</v>
      </c>
      <c r="D57" s="50">
        <v>24</v>
      </c>
      <c r="E57" s="56"/>
      <c r="F57" s="56">
        <f>E57*D57</f>
        <v>0</v>
      </c>
    </row>
    <row r="58" spans="1:6" x14ac:dyDescent="0.25">
      <c r="A58" s="68"/>
      <c r="B58" s="82" t="s">
        <v>82</v>
      </c>
      <c r="C58" s="83"/>
      <c r="D58" s="84"/>
      <c r="E58" s="85"/>
      <c r="F58" s="85"/>
    </row>
    <row r="59" spans="1:6" ht="22.5" x14ac:dyDescent="0.25">
      <c r="A59" s="68">
        <v>47</v>
      </c>
      <c r="B59" s="26" t="s">
        <v>83</v>
      </c>
      <c r="C59" s="27" t="s">
        <v>12</v>
      </c>
      <c r="D59" s="50">
        <v>24</v>
      </c>
      <c r="E59" s="56"/>
      <c r="F59" s="56">
        <f>E59*D59</f>
        <v>0</v>
      </c>
    </row>
    <row r="60" spans="1:6" x14ac:dyDescent="0.25">
      <c r="A60" s="68"/>
      <c r="B60" s="82" t="s">
        <v>84</v>
      </c>
      <c r="C60" s="83"/>
      <c r="D60" s="84"/>
      <c r="E60" s="85"/>
      <c r="F60" s="85"/>
    </row>
    <row r="61" spans="1:6" ht="22.5" x14ac:dyDescent="0.25">
      <c r="A61" s="68">
        <v>48</v>
      </c>
      <c r="B61" s="26" t="s">
        <v>85</v>
      </c>
      <c r="C61" s="27" t="s">
        <v>9</v>
      </c>
      <c r="D61" s="50">
        <v>120</v>
      </c>
      <c r="E61" s="56"/>
      <c r="F61" s="56">
        <f t="shared" ref="F61:F68" si="3">E61*D61</f>
        <v>0</v>
      </c>
    </row>
    <row r="62" spans="1:6" x14ac:dyDescent="0.25">
      <c r="A62" s="68">
        <v>49</v>
      </c>
      <c r="B62" s="26" t="s">
        <v>86</v>
      </c>
      <c r="C62" s="27" t="s">
        <v>12</v>
      </c>
      <c r="D62" s="50">
        <v>54</v>
      </c>
      <c r="E62" s="56"/>
      <c r="F62" s="56">
        <f t="shared" si="3"/>
        <v>0</v>
      </c>
    </row>
    <row r="63" spans="1:6" ht="22.5" x14ac:dyDescent="0.25">
      <c r="A63" s="68">
        <v>50</v>
      </c>
      <c r="B63" s="26" t="s">
        <v>87</v>
      </c>
      <c r="C63" s="27" t="s">
        <v>12</v>
      </c>
      <c r="D63" s="50">
        <v>54</v>
      </c>
      <c r="E63" s="56"/>
      <c r="F63" s="56">
        <f t="shared" si="3"/>
        <v>0</v>
      </c>
    </row>
    <row r="64" spans="1:6" ht="22.5" x14ac:dyDescent="0.25">
      <c r="A64" s="68">
        <v>51</v>
      </c>
      <c r="B64" s="26" t="s">
        <v>88</v>
      </c>
      <c r="C64" s="27" t="s">
        <v>9</v>
      </c>
      <c r="D64" s="50">
        <v>100</v>
      </c>
      <c r="E64" s="56"/>
      <c r="F64" s="56">
        <f t="shared" si="3"/>
        <v>0</v>
      </c>
    </row>
    <row r="65" spans="1:6" ht="22.5" x14ac:dyDescent="0.25">
      <c r="A65" s="68">
        <v>52</v>
      </c>
      <c r="B65" s="26" t="s">
        <v>89</v>
      </c>
      <c r="C65" s="27" t="s">
        <v>90</v>
      </c>
      <c r="D65" s="50">
        <v>148</v>
      </c>
      <c r="E65" s="56"/>
      <c r="F65" s="56">
        <f t="shared" si="3"/>
        <v>0</v>
      </c>
    </row>
    <row r="66" spans="1:6" ht="22.5" x14ac:dyDescent="0.25">
      <c r="A66" s="68">
        <v>53</v>
      </c>
      <c r="B66" s="26" t="s">
        <v>91</v>
      </c>
      <c r="C66" s="27" t="s">
        <v>6</v>
      </c>
      <c r="D66" s="50">
        <v>148</v>
      </c>
      <c r="E66" s="56"/>
      <c r="F66" s="56">
        <f t="shared" si="3"/>
        <v>0</v>
      </c>
    </row>
    <row r="67" spans="1:6" ht="22.5" x14ac:dyDescent="0.25">
      <c r="A67" s="68">
        <v>54</v>
      </c>
      <c r="B67" s="26" t="s">
        <v>102</v>
      </c>
      <c r="C67" s="27" t="s">
        <v>9</v>
      </c>
      <c r="D67" s="50">
        <v>2.5</v>
      </c>
      <c r="E67" s="56"/>
      <c r="F67" s="56">
        <f t="shared" si="3"/>
        <v>0</v>
      </c>
    </row>
    <row r="68" spans="1:6" x14ac:dyDescent="0.25">
      <c r="A68" s="68">
        <v>55</v>
      </c>
      <c r="B68" s="26" t="s">
        <v>103</v>
      </c>
      <c r="C68" s="27" t="s">
        <v>9</v>
      </c>
      <c r="D68" s="50">
        <v>2</v>
      </c>
      <c r="E68" s="56"/>
      <c r="F68" s="56">
        <f t="shared" si="3"/>
        <v>0</v>
      </c>
    </row>
    <row r="69" spans="1:6" x14ac:dyDescent="0.25">
      <c r="A69" s="75" t="s">
        <v>95</v>
      </c>
      <c r="B69" s="16"/>
      <c r="C69" s="17"/>
      <c r="D69" s="53"/>
      <c r="E69" s="60" t="s">
        <v>25</v>
      </c>
      <c r="F69" s="60">
        <f>SUM(F54:F68)</f>
        <v>0</v>
      </c>
    </row>
    <row r="70" spans="1:6" x14ac:dyDescent="0.25">
      <c r="A70" s="4" t="s">
        <v>98</v>
      </c>
      <c r="B70" s="42" t="s">
        <v>99</v>
      </c>
      <c r="C70" s="4"/>
    </row>
    <row r="71" spans="1:6" ht="22.5" x14ac:dyDescent="0.25">
      <c r="A71" s="68">
        <v>56</v>
      </c>
      <c r="B71" s="26" t="s">
        <v>97</v>
      </c>
      <c r="C71" s="27" t="s">
        <v>92</v>
      </c>
      <c r="D71" s="50">
        <v>80</v>
      </c>
      <c r="E71" s="56"/>
      <c r="F71" s="56">
        <f>E71*D71</f>
        <v>0</v>
      </c>
    </row>
    <row r="72" spans="1:6" ht="22.5" x14ac:dyDescent="0.25">
      <c r="A72" s="68">
        <v>57</v>
      </c>
      <c r="B72" s="26" t="s">
        <v>96</v>
      </c>
      <c r="C72" s="27" t="s">
        <v>92</v>
      </c>
      <c r="D72" s="50">
        <v>15</v>
      </c>
      <c r="E72" s="56"/>
      <c r="F72" s="56">
        <f>E72*D72</f>
        <v>0</v>
      </c>
    </row>
    <row r="73" spans="1:6" ht="33.75" x14ac:dyDescent="0.25">
      <c r="A73" s="68">
        <v>58</v>
      </c>
      <c r="B73" s="26" t="s">
        <v>106</v>
      </c>
      <c r="C73" s="27" t="s">
        <v>92</v>
      </c>
      <c r="D73" s="50">
        <v>80</v>
      </c>
      <c r="E73" s="56"/>
      <c r="F73" s="56">
        <f>E73*D73</f>
        <v>0</v>
      </c>
    </row>
    <row r="74" spans="1:6" x14ac:dyDescent="0.25">
      <c r="A74" s="68">
        <v>59</v>
      </c>
      <c r="B74" s="26" t="s">
        <v>101</v>
      </c>
      <c r="C74" s="27" t="s">
        <v>9</v>
      </c>
      <c r="D74" s="50">
        <v>3770</v>
      </c>
      <c r="E74" s="56"/>
      <c r="F74" s="56">
        <f>E74*D74</f>
        <v>0</v>
      </c>
    </row>
    <row r="75" spans="1:6" ht="22.5" x14ac:dyDescent="0.25">
      <c r="A75" s="68">
        <v>60</v>
      </c>
      <c r="B75" s="26" t="s">
        <v>109</v>
      </c>
      <c r="C75" s="27" t="s">
        <v>9</v>
      </c>
      <c r="D75" s="50">
        <v>300</v>
      </c>
      <c r="E75" s="56"/>
      <c r="F75" s="56">
        <f>E75*D75</f>
        <v>0</v>
      </c>
    </row>
    <row r="76" spans="1:6" x14ac:dyDescent="0.25">
      <c r="A76" s="75" t="s">
        <v>100</v>
      </c>
      <c r="B76" s="16"/>
      <c r="C76" s="17"/>
      <c r="D76" s="53"/>
      <c r="E76" s="60" t="s">
        <v>25</v>
      </c>
      <c r="F76" s="60">
        <f>SUM(F71:F75)</f>
        <v>0</v>
      </c>
    </row>
    <row r="77" spans="1:6" x14ac:dyDescent="0.25">
      <c r="A77" s="4" t="s">
        <v>104</v>
      </c>
      <c r="B77" s="42" t="s">
        <v>129</v>
      </c>
      <c r="C77" s="4"/>
    </row>
    <row r="78" spans="1:6" x14ac:dyDescent="0.25">
      <c r="A78" s="68">
        <v>71</v>
      </c>
      <c r="B78" s="26" t="s">
        <v>182</v>
      </c>
      <c r="C78" s="27" t="s">
        <v>9</v>
      </c>
      <c r="D78" s="50">
        <v>8</v>
      </c>
      <c r="E78" s="56"/>
      <c r="F78" s="56">
        <f t="shared" ref="F78" si="4">E78*D78</f>
        <v>0</v>
      </c>
    </row>
    <row r="79" spans="1:6" x14ac:dyDescent="0.25">
      <c r="A79" s="68">
        <v>72</v>
      </c>
      <c r="B79" s="26" t="s">
        <v>183</v>
      </c>
      <c r="C79" s="27" t="s">
        <v>16</v>
      </c>
      <c r="D79" s="50">
        <v>6</v>
      </c>
      <c r="E79" s="56"/>
      <c r="F79" s="56">
        <f t="shared" ref="F79:F83" si="5">E79*D79</f>
        <v>0</v>
      </c>
    </row>
    <row r="80" spans="1:6" ht="22.5" x14ac:dyDescent="0.25">
      <c r="A80" s="68">
        <v>73</v>
      </c>
      <c r="B80" s="26" t="s">
        <v>184</v>
      </c>
      <c r="C80" s="27" t="s">
        <v>16</v>
      </c>
      <c r="D80" s="50">
        <v>1</v>
      </c>
      <c r="E80" s="56"/>
      <c r="F80" s="56">
        <f t="shared" si="5"/>
        <v>0</v>
      </c>
    </row>
    <row r="81" spans="1:6" x14ac:dyDescent="0.25">
      <c r="A81" s="68">
        <v>74</v>
      </c>
      <c r="B81" s="26" t="s">
        <v>185</v>
      </c>
      <c r="C81" s="27" t="s">
        <v>16</v>
      </c>
      <c r="D81" s="50">
        <v>1</v>
      </c>
      <c r="E81" s="56"/>
      <c r="F81" s="56">
        <f t="shared" si="5"/>
        <v>0</v>
      </c>
    </row>
    <row r="82" spans="1:6" ht="22.5" x14ac:dyDescent="0.25">
      <c r="A82" s="68">
        <v>75</v>
      </c>
      <c r="B82" s="26" t="s">
        <v>186</v>
      </c>
      <c r="C82" s="27" t="s">
        <v>16</v>
      </c>
      <c r="D82" s="50">
        <v>1</v>
      </c>
      <c r="E82" s="56"/>
      <c r="F82" s="56">
        <f t="shared" ref="F82" si="6">E82*D82</f>
        <v>0</v>
      </c>
    </row>
    <row r="83" spans="1:6" ht="22.5" x14ac:dyDescent="0.25">
      <c r="A83" s="68">
        <v>76</v>
      </c>
      <c r="B83" s="26" t="s">
        <v>187</v>
      </c>
      <c r="C83" s="27" t="s">
        <v>16</v>
      </c>
      <c r="D83" s="50">
        <v>3</v>
      </c>
      <c r="E83" s="56"/>
      <c r="F83" s="56">
        <f t="shared" si="5"/>
        <v>0</v>
      </c>
    </row>
    <row r="84" spans="1:6" x14ac:dyDescent="0.25">
      <c r="A84" s="75" t="s">
        <v>105</v>
      </c>
      <c r="B84" s="16"/>
      <c r="C84" s="18"/>
      <c r="D84" s="53"/>
      <c r="E84" s="60" t="s">
        <v>25</v>
      </c>
      <c r="F84" s="60">
        <f>SUM(F78:F83)</f>
        <v>0</v>
      </c>
    </row>
    <row r="85" spans="1:6" x14ac:dyDescent="0.25">
      <c r="A85" s="4" t="s">
        <v>107</v>
      </c>
      <c r="B85" s="42" t="s">
        <v>108</v>
      </c>
      <c r="C85" s="27"/>
      <c r="D85" s="54"/>
    </row>
    <row r="86" spans="1:6" x14ac:dyDescent="0.25">
      <c r="A86" s="68">
        <v>72</v>
      </c>
      <c r="B86" s="26" t="s">
        <v>111</v>
      </c>
      <c r="C86" s="27" t="s">
        <v>110</v>
      </c>
      <c r="D86" s="50">
        <v>20</v>
      </c>
      <c r="E86" s="56"/>
      <c r="F86" s="56">
        <f>E86*D86</f>
        <v>0</v>
      </c>
    </row>
    <row r="87" spans="1:6" ht="22.5" x14ac:dyDescent="0.25">
      <c r="A87" s="68">
        <v>73</v>
      </c>
      <c r="B87" s="26" t="s">
        <v>112</v>
      </c>
      <c r="C87" s="27" t="s">
        <v>110</v>
      </c>
      <c r="D87" s="50">
        <v>7</v>
      </c>
      <c r="E87" s="56"/>
      <c r="F87" s="56">
        <f>E87*D87</f>
        <v>0</v>
      </c>
    </row>
    <row r="88" spans="1:6" x14ac:dyDescent="0.25">
      <c r="A88" s="75" t="s">
        <v>177</v>
      </c>
      <c r="B88" s="16"/>
      <c r="C88" s="18"/>
      <c r="D88" s="53"/>
      <c r="E88" s="60" t="s">
        <v>25</v>
      </c>
      <c r="F88" s="60">
        <f>F87+F86</f>
        <v>0</v>
      </c>
    </row>
    <row r="90" spans="1:6" x14ac:dyDescent="0.25">
      <c r="A90" s="75" t="s">
        <v>191</v>
      </c>
      <c r="B90" s="79"/>
      <c r="C90" s="86">
        <f>F88+F84+F76+F69+F52+F39+F28+F5</f>
        <v>0</v>
      </c>
      <c r="D90" s="87"/>
      <c r="E90" s="87"/>
      <c r="F90" s="88"/>
    </row>
  </sheetData>
  <mergeCells count="3">
    <mergeCell ref="B58:F58"/>
    <mergeCell ref="B60:F60"/>
    <mergeCell ref="C90:F90"/>
  </mergeCells>
  <pageMargins left="0.7" right="0.7" top="0.78740157499999996" bottom="0.78740157499999996" header="0.3" footer="0.3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7"/>
  <sheetViews>
    <sheetView workbookViewId="0">
      <selection activeCell="K18" sqref="K18"/>
    </sheetView>
  </sheetViews>
  <sheetFormatPr defaultRowHeight="15" x14ac:dyDescent="0.25"/>
  <sheetData>
    <row r="1" spans="1:1" ht="23.25" x14ac:dyDescent="0.35">
      <c r="A1" s="78" t="s">
        <v>188</v>
      </c>
    </row>
    <row r="3" spans="1:1" x14ac:dyDescent="0.25">
      <c r="A3" s="12" t="s">
        <v>189</v>
      </c>
    </row>
    <row r="19" spans="1:1" x14ac:dyDescent="0.25">
      <c r="A19" s="12" t="s">
        <v>178</v>
      </c>
    </row>
    <row r="36" spans="1:1" x14ac:dyDescent="0.25">
      <c r="A36" s="12" t="s">
        <v>179</v>
      </c>
    </row>
    <row r="49" spans="1:1" x14ac:dyDescent="0.25">
      <c r="A49" s="12" t="s">
        <v>180</v>
      </c>
    </row>
    <row r="67" spans="1:1" x14ac:dyDescent="0.25">
      <c r="A67" s="12" t="s">
        <v>181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ploch </vt:lpstr>
      <vt:lpstr>Seznam rostlin </vt:lpstr>
      <vt:lpstr>Seznam prací výsadbových </vt:lpstr>
      <vt:lpstr>Položkový rozpočet celkem</vt:lpstr>
      <vt:lpstr>Herní prvky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GoldPC.cz</cp:lastModifiedBy>
  <cp:lastPrinted>2023-04-16T15:30:08Z</cp:lastPrinted>
  <dcterms:created xsi:type="dcterms:W3CDTF">2021-04-28T11:39:54Z</dcterms:created>
  <dcterms:modified xsi:type="dcterms:W3CDTF">2024-07-09T07:05:13Z</dcterms:modified>
</cp:coreProperties>
</file>